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カンパ" sheetId="1" r:id="rId4"/>
    <sheet state="visible" name="まとめ" sheetId="2" r:id="rId5"/>
    <sheet state="visible" name="配送部" sheetId="3" r:id="rId6"/>
  </sheets>
  <definedNames/>
  <calcPr/>
</workbook>
</file>

<file path=xl/sharedStrings.xml><?xml version="1.0" encoding="utf-8"?>
<sst xmlns="http://schemas.openxmlformats.org/spreadsheetml/2006/main" count="424" uniqueCount="198">
  <si>
    <t>カンパ履歴</t>
  </si>
  <si>
    <t>以下の方々より有難くもカンパ頂いております。</t>
  </si>
  <si>
    <t>カンパ総額</t>
  </si>
  <si>
    <t>円</t>
  </si>
  <si>
    <t>＊カンパ受けるよりも先に支出を行い、過去の分を先に報告しています。カンパ頂いた分も取り組み進めるために使っておりますので、気になる方はご安心ください。</t>
  </si>
  <si>
    <t>日付</t>
  </si>
  <si>
    <t>ご芳名</t>
  </si>
  <si>
    <t>ご支援、誠にありがとうございます。</t>
  </si>
  <si>
    <t>カンパ金額</t>
  </si>
  <si>
    <t>累計</t>
  </si>
  <si>
    <t>追記</t>
  </si>
  <si>
    <t>2023/4/21以降</t>
  </si>
  <si>
    <r>
      <rPr>
        <color rgb="FF1155CC"/>
        <u/>
      </rPr>
      <t>財研出版の会計報告</t>
    </r>
    <r>
      <rPr/>
      <t>に記載します。</t>
    </r>
  </si>
  <si>
    <t>チラシ経費502円請求に対しお支払い1,000円　差額</t>
  </si>
  <si>
    <t>カンパ頂いております。</t>
  </si>
  <si>
    <t>れいわ新選組🐾 神奈川連🐾様</t>
  </si>
  <si>
    <t>より</t>
  </si>
  <si>
    <t>チラシや折りサービスを活用頂いております。</t>
  </si>
  <si>
    <t>ザムザム様</t>
  </si>
  <si>
    <t>サブカル分室発行の合同誌にて　3960円</t>
  </si>
  <si>
    <t>別会計→</t>
  </si>
  <si>
    <t>サブカル分室の会計報告</t>
  </si>
  <si>
    <t>ツバクラ様</t>
  </si>
  <si>
    <t>サブカル分室発行の合同誌にて　4980円</t>
  </si>
  <si>
    <t>しろッツェル様</t>
  </si>
  <si>
    <t>サブカル分室発行の合同誌にて　10000円</t>
  </si>
  <si>
    <t>あむ様</t>
  </si>
  <si>
    <t>サブカル分室発行の合同誌にて　890円</t>
  </si>
  <si>
    <t>A.T様</t>
  </si>
  <si>
    <t>まつ様</t>
  </si>
  <si>
    <t>サブカル分室発行の合同誌にて　200円</t>
  </si>
  <si>
    <t>名無しの権兵衛さま</t>
  </si>
  <si>
    <t>多大なご協力を頂いております。</t>
  </si>
  <si>
    <t>勝手補佐人Can様</t>
  </si>
  <si>
    <t>チラシ折り機の</t>
  </si>
  <si>
    <t>チラシ折り担当さま</t>
  </si>
  <si>
    <t>折り代</t>
  </si>
  <si>
    <t>以降の折り代カンパについては、右記に記載のチラシ折りサービスの報告にて記載しています。→</t>
  </si>
  <si>
    <t>チラシ折りサービスの報告</t>
  </si>
  <si>
    <t>友大さま</t>
  </si>
  <si>
    <t>チラシ経費259円請求に対しお支払い300円　差額</t>
  </si>
  <si>
    <t>森井じゅん様</t>
  </si>
  <si>
    <t>チラシ経費1,265円請求に対しお支払い20,000円　差額</t>
  </si>
  <si>
    <t>仙台 輪王寺さま</t>
  </si>
  <si>
    <t>チラシ経費2,418円請求に対しお支払い50,000円　差額</t>
  </si>
  <si>
    <t>講演会でチラシやポスターを活用して頂いております。→</t>
  </si>
  <si>
    <t>twitterでの報告</t>
  </si>
  <si>
    <t>チラシも多く配って頂いております。</t>
  </si>
  <si>
    <t>M.O.様</t>
  </si>
  <si>
    <t>チラシ経費1,265円請求に対しお支払い5,000円　差額</t>
  </si>
  <si>
    <t>チラシ経費556円請求に対しお支払い600円　差額</t>
  </si>
  <si>
    <t>アカ様</t>
  </si>
  <si>
    <t>ポスターも使って頂いております。</t>
  </si>
  <si>
    <t>元同人文字屋さま</t>
  </si>
  <si>
    <t>チラシ経費8,268円請求に対しお支払い9,500円　差額</t>
  </si>
  <si>
    <t>greenpretz様</t>
  </si>
  <si>
    <t>『お金はタダの引換券』チラシを広めるにあたって一部支援頂いております。→</t>
  </si>
  <si>
    <t>みどり分室終了に伴う関連使途の報告</t>
  </si>
  <si>
    <t>チラシ経費272円請求に対しお支払い500円　差額</t>
  </si>
  <si>
    <t>チラシ経費555円請求に対しお支払い1,000円　差額</t>
  </si>
  <si>
    <t>チラシ経費396円請求に対しお支払い1,000円　差額</t>
  </si>
  <si>
    <t>新月かえる様</t>
  </si>
  <si>
    <t>チラシ経費370円請求に対しお支払い500円　差額</t>
  </si>
  <si>
    <t>チラシ経費236円請求に対しお支払い1,000円　差額</t>
  </si>
  <si>
    <t>青南さま</t>
  </si>
  <si>
    <t>チラシ経費529円請求に対しお支払い1,000円　差額</t>
  </si>
  <si>
    <t>チラシ経費233円請求に対しお支払い500円　差額</t>
  </si>
  <si>
    <t>チラシ経費2,964円請求に対しお支払い5,000円　差額</t>
  </si>
  <si>
    <t>公開カンパ</t>
  </si>
  <si>
    <t>手数料（わいわい会議様 500円、銀行 330円）を除いた9月分</t>
  </si>
  <si>
    <t>shi様</t>
  </si>
  <si>
    <t>チラシ経費363円請求に対しお支払い3,000円　差額</t>
  </si>
  <si>
    <t>鴨下全生さま</t>
  </si>
  <si>
    <t>チラシ配送経費1,055円請求に対しお支払い1,500円　差額</t>
  </si>
  <si>
    <t>moon様</t>
  </si>
  <si>
    <t>チラシ経費550円請求に対しお支払い1,550円　差額</t>
  </si>
  <si>
    <t>チラシ経費6,686円請求に対しお支払い7,000円　差額</t>
  </si>
  <si>
    <t>チラシ配送経費370円請求に対しお支払い2,500円　差額</t>
  </si>
  <si>
    <t>まみっち様</t>
  </si>
  <si>
    <t>チラシ経費2,166円請求に対しお支払い10,000円　差額</t>
  </si>
  <si>
    <t>上島深雪さま</t>
  </si>
  <si>
    <t>チラシ経費2,709円請求に対しお支払い5,000円　差額</t>
  </si>
  <si>
    <t>高橋明子さま</t>
  </si>
  <si>
    <t>チラシ経費509円請求に対しお支払い1,000円　差額</t>
  </si>
  <si>
    <t>塩見ゆき様</t>
  </si>
  <si>
    <t>チラシ経費266円請求に対しお支払い5,266円　差額</t>
  </si>
  <si>
    <t>太郎さま</t>
  </si>
  <si>
    <t>チラシ経費2,479円請求に対しお支払い20,000円　差額</t>
  </si>
  <si>
    <t>チラシ経費2,938円請求に対しお支払い4,000円　差額</t>
  </si>
  <si>
    <t>チラシ配送経費2,731円請求に対しお支払い3,800円　差額</t>
  </si>
  <si>
    <t>「東海ブロックかられいわの議員を」様</t>
  </si>
  <si>
    <t>チラシ経費2,479円請求に対しお支払い3,000円　差額</t>
  </si>
  <si>
    <t>れいわ勝手連新潟さま</t>
  </si>
  <si>
    <t>チラシ経費975円請求に対しお支払い1,000円　差額</t>
  </si>
  <si>
    <t>チラシ配送経費352円請求に対しお支払い5,000円　差額</t>
  </si>
  <si>
    <t>けんろく様</t>
  </si>
  <si>
    <t>チラシ経費975円請求に対しお支払い4,000円　差額</t>
  </si>
  <si>
    <t>ナカティン様</t>
  </si>
  <si>
    <t>チラシ経費509円請求に対しお支払い3,000円　差額</t>
  </si>
  <si>
    <t>名無しの無症状さま</t>
  </si>
  <si>
    <t>チラシ経費529円請求に対しお支払い780円　差額</t>
  </si>
  <si>
    <t>日本国民連合会さま</t>
  </si>
  <si>
    <t>チラシ経費381円請求に対しお支払い2,000円　差額</t>
  </si>
  <si>
    <t>葉書で大声さま</t>
  </si>
  <si>
    <t>チラシ経費2,119円請求に対しお支払い3,000円　差額</t>
  </si>
  <si>
    <t>手数料（わいわい会議様 1,080円移動費含む、銀行 330円）を除いた4月分</t>
  </si>
  <si>
    <t>ツェリ子様</t>
  </si>
  <si>
    <t>チラシ経費975円請求に対しお支払い2,000円　差額</t>
  </si>
  <si>
    <t>チラシ経費509円請求に対しお支払い2,000円　差額</t>
  </si>
  <si>
    <t>チラシ経費2,709円請求に対しお支払い2,800円　差額</t>
  </si>
  <si>
    <t>手数料（わいわい会議様 500円、銀行 330円）を除いた3月分</t>
  </si>
  <si>
    <t>はるはる様</t>
  </si>
  <si>
    <t>チラシ経費183円請求に対しお支払い7,554円　差額</t>
  </si>
  <si>
    <t>チラシ経費2,579円請求に対しお支払い2,809円　差額</t>
  </si>
  <si>
    <t>チラシ経費1,268円請求に対しお支払い2,000円　差額</t>
  </si>
  <si>
    <t>チラシ経費2,709円請求に対しお支払い12,709円　差額</t>
  </si>
  <si>
    <t>トナー様</t>
  </si>
  <si>
    <t>チラシ経費393円請求に対しお支払い1,000円　差額</t>
  </si>
  <si>
    <t>杉田臣也さま</t>
  </si>
  <si>
    <t>チラシ経費509円請求に対しお支払い5,000円　差額</t>
  </si>
  <si>
    <t>チラシ経費2,878円請求に対しお支払い5,000円　差額</t>
  </si>
  <si>
    <t>れいわ・なら様</t>
  </si>
  <si>
    <t>チラシもご活用頂いております。</t>
  </si>
  <si>
    <t>チラシ経費2,012円請求に対しお支払い7,013円　差額</t>
  </si>
  <si>
    <t>チラシ経費1,002円請求に対しお支払い6,003円　差額</t>
  </si>
  <si>
    <t>らく 様</t>
  </si>
  <si>
    <t>チラシ配送経費523円請求に対しお支払い2,560円　差額</t>
  </si>
  <si>
    <t>チラシ経費2,908円請求に対しお支払い3,000円　差額</t>
  </si>
  <si>
    <t>チラシ経費536円請求に対しお支払い2,000円　差額</t>
  </si>
  <si>
    <t>とらたぬこ様</t>
  </si>
  <si>
    <t>チラシ経費378円請求に対しお支払い1,000円　差額</t>
  </si>
  <si>
    <t>中村哲治さま</t>
  </si>
  <si>
    <t>チラシ経費1,002円請求に対しお支払い3,000円　差額</t>
  </si>
  <si>
    <t>れいわ勝手連いしかわ様</t>
  </si>
  <si>
    <t>チラシ経費8,619円請求に対しお支払い15,000円　差額</t>
  </si>
  <si>
    <t>西聡ファンクラブ様</t>
  </si>
  <si>
    <t>関根弘輝さま</t>
  </si>
  <si>
    <t>チラシ経費1,808円請求に対しお支払い2,000円　差額</t>
  </si>
  <si>
    <t>ワタナベマキ様</t>
  </si>
  <si>
    <t>チラシ配送経費375円請求に対しお支払い5,375円　差額</t>
  </si>
  <si>
    <t>チラシ経費375円請求に対しお支払い500円　差額</t>
  </si>
  <si>
    <t>あや様</t>
  </si>
  <si>
    <t>チラシ配送キャンペーン経費請なしに対し</t>
  </si>
  <si>
    <t>チラシ配送経費516円請求に対しお支払い2,000円　差額</t>
  </si>
  <si>
    <t>岡田洋さま</t>
  </si>
  <si>
    <t>ゆかぽん様</t>
  </si>
  <si>
    <t>チラシ配送経費2,395円請求に対しお支払い2,800円　差額</t>
  </si>
  <si>
    <t>チラシ配送経費339円請求に対しお支払い1,000円　差額</t>
  </si>
  <si>
    <t>会計報告</t>
  </si>
  <si>
    <t>収入</t>
  </si>
  <si>
    <t>支出</t>
  </si>
  <si>
    <t>差し引き収支</t>
  </si>
  <si>
    <t>金額</t>
  </si>
  <si>
    <t>用途</t>
  </si>
  <si>
    <t>（円）</t>
  </si>
  <si>
    <t>カンパ総額 詳しくは『カンパ』のワークシートに記載</t>
  </si>
  <si>
    <t>（更新日）</t>
  </si>
  <si>
    <t>サブカル分室の会計報告⇒財研出版の会計報告</t>
  </si>
  <si>
    <t>＊別会計</t>
  </si>
  <si>
    <t>チラシ折りサービスの会計報告</t>
  </si>
  <si>
    <t>＊差し引き収支</t>
  </si>
  <si>
    <t>配送部収支 詳しくは『配送部』のシートに記載</t>
  </si>
  <si>
    <t xml:space="preserve"> 財源チラシ第8版までの無償供試のチラシ代</t>
  </si>
  <si>
    <t xml:space="preserve"> 財源チラシ第5版までの無償供試のチラシ代</t>
  </si>
  <si>
    <t xml:space="preserve"> 2021/03/26までの無償供試分の送料</t>
  </si>
  <si>
    <t xml:space="preserve"> 第3版チラシへの改定代</t>
  </si>
  <si>
    <t xml:space="preserve"> 無償供試用チラシ代</t>
  </si>
  <si>
    <t>配送部の収支</t>
  </si>
  <si>
    <t>配送担当への謝礼は財研出版会計報告にて</t>
  </si>
  <si>
    <r>
      <rPr/>
      <t>続きは</t>
    </r>
    <r>
      <rPr>
        <color rgb="FF1155CC"/>
        <u/>
      </rPr>
      <t>財研出版の会計報告</t>
    </r>
    <r>
      <rPr/>
      <t xml:space="preserve">　にて記載します。</t>
    </r>
  </si>
  <si>
    <t>配送担当経費立て替え分</t>
  </si>
  <si>
    <t>https://zaigen-lab.info/pre/wp-content/uploads/2023/04/0DX4dlLt.jpg</t>
  </si>
  <si>
    <t>インクカートリッジ（黒）</t>
  </si>
  <si>
    <t>https://www.amazon.co.jp/%E6%97%A5%E6%9C%ACHP-67-XL%E3%82%A4%E3%83%B3%E3%82%AF%E3%82%AB%E3%83%BC%E3%83%88%E3%83%AA%E3%83%83%E3%82%B8-%E3%82%AB%E3%83%A9%E3%83%BC-3YM58AA/dp/B08DR5PY83/ref=sr_1_1_sspa?adgrpid=141620159653&amp;hvadid=651186709855&amp;hvdev=c&amp;hvlocphy=9053271&amp;hvnetw=g&amp;hvqmt=e&amp;hvrand=8622355485526566781&amp;hvtargid=kwd-1730521009663&amp;hydadcr=9354_13660242&amp;jp-ad-ap=0&amp;keywords=envy+6020+%E3%82%A4%E3%83%B3%E3%82%AF&amp;qid=1680536176&amp;sr=8-1-spons&amp;psc=1&amp;spLa=ZW5jcnlwdGVkUXVhbGlmaWVyPUE5TUFZR0xLV0MwN1gmZW5jcnlwdGVkSWQ9QTAwODM5ODMyN0lXTEtPNVIxNzcxJmVuY3J5cHRlZEFkSWQ9QTFBVlJROEc1NUpEU0gmd2lkZ2V0TmFtZT1zcF9hdGYmYWN0aW9uPWNsaWNrUmVkaXJlY3QmZG9Ob3RMb2dDbGljaz10cnVl</t>
  </si>
  <si>
    <t>tii流税財× 30枚、Stopイ 50枚＋送料</t>
  </si>
  <si>
    <t>クリックポスト送料</t>
  </si>
  <si>
    <t>各種チラシ　計160枚</t>
  </si>
  <si>
    <t>配送担当⇒財源研究室代表</t>
  </si>
  <si>
    <t>tii流 税は財源ではないチラシ180枚</t>
  </si>
  <si>
    <t>BOOTH利用手数料</t>
  </si>
  <si>
    <t>ゆうパック
1,210円＋920円
クラフトテープ
108円</t>
  </si>
  <si>
    <t>STOPインボイスチラシ180枚</t>
  </si>
  <si>
    <t>チラシ制作代（tii税）</t>
  </si>
  <si>
    <t>カラー入れ＆チラシ化へデザイン</t>
  </si>
  <si>
    <t>tii流 税は財源ではないチラシ</t>
  </si>
  <si>
    <t>印刷の鉄人　9000枚　両面カラー　マットコート　厚さ70</t>
  </si>
  <si>
    <t>ネコポス封筒代</t>
  </si>
  <si>
    <t>25枚束　配送担当立て替え分の清算</t>
  </si>
  <si>
    <t>https://zaigen-lab.info/pre/wp-content/uploads/2023/01/2VKocb7Z2.jpg</t>
  </si>
  <si>
    <t>井上流 税は財源ではないチラシ</t>
  </si>
  <si>
    <t>（2022.7.21）：9,920円にて0.5万枚取り寄せ→残り1455枚を配送部にて引き受け</t>
  </si>
  <si>
    <t>STOPインボイスチラシ代</t>
  </si>
  <si>
    <t>インクカートリッジ</t>
  </si>
  <si>
    <t>https://www.amazon.co.jp/gp/product/B08DQZM482/ref=ppx_yo_dt_b_asin_title_o02_s00?ie=UTF8&amp;psc=1</t>
  </si>
  <si>
    <t>https://www.amazon.co.jp/gp/product/B08DR5PY83/ref=ppx_yo_dt_b_asin_title_o02_s00?ie=UTF8&amp;psc=1</t>
  </si>
  <si>
    <t>プリンター＋印刷用紙</t>
  </si>
  <si>
    <t>https://www.amazon.co.jp/gp/product/B08DRB3L16/ref=ppx_yo_dt_b_asin_title_o03_s00?ie=UTF8&amp;psc=1</t>
  </si>
  <si>
    <t>https://www.amazon.co.jp/gp/product/B09M87SW3Q/ref=ppx_yo_dt_b_asin_title_o03_s01?ie=UTF8&amp;psc=1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</si>
</sst>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/d"/>
    <numFmt numFmtId="165" formatCode="#,##0.00;(#,##0.00)"/>
  </numFmts>
  <fonts count="11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u/>
      <color rgb="FF0000FF"/>
    </font>
    <font>
      <u/>
      <color rgb="FF0000FF"/>
    </font>
    <font>
      <color theme="1"/>
      <name val="Arial"/>
    </font>
    <font>
      <color rgb="FFFF0000"/>
      <name val="Arial"/>
    </font>
    <font>
      <u/>
      <color rgb="FF0000FF"/>
      <name val="Arial"/>
    </font>
    <font>
      <u/>
      <color rgb="FF0000FF"/>
      <name val="Arial"/>
    </font>
    <font>
      <color rgb="FFFF0000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1" numFmtId="0" xfId="0" applyAlignment="1" applyFont="1">
      <alignment horizontal="left"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horizontal="right" readingOrder="0"/>
    </xf>
    <xf borderId="0" fillId="0" fontId="2" numFmtId="3" xfId="0" applyFont="1" applyNumberFormat="1"/>
    <xf borderId="0" fillId="0" fontId="1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horizontal="right" readingOrder="0"/>
    </xf>
    <xf borderId="0" fillId="0" fontId="4" numFmtId="0" xfId="0" applyAlignment="1" applyFont="1">
      <alignment readingOrder="0"/>
    </xf>
    <xf borderId="0" fillId="0" fontId="1" numFmtId="0" xfId="0" applyAlignment="1" applyFont="1">
      <alignment horizontal="right" readingOrder="0"/>
    </xf>
    <xf borderId="0" fillId="0" fontId="1" numFmtId="3" xfId="0" applyFont="1" applyNumberFormat="1"/>
    <xf borderId="0" fillId="0" fontId="1" numFmtId="0" xfId="0" applyFont="1"/>
    <xf borderId="0" fillId="0" fontId="1" numFmtId="3" xfId="0" applyAlignment="1" applyFont="1" applyNumberFormat="1">
      <alignment readingOrder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readingOrder="0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right" readingOrder="0" vertical="bottom"/>
    </xf>
    <xf borderId="0" fillId="0" fontId="5" numFmtId="3" xfId="0" applyAlignment="1" applyFont="1" applyNumberFormat="1">
      <alignment vertical="bottom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horizontal="right" vertical="bottom"/>
    </xf>
    <xf borderId="0" fillId="0" fontId="6" numFmtId="3" xfId="0" applyAlignment="1" applyFont="1" applyNumberFormat="1">
      <alignment horizontal="right" vertical="bottom"/>
    </xf>
    <xf borderId="0" fillId="0" fontId="5" numFmtId="0" xfId="0" applyAlignment="1" applyFont="1">
      <alignment horizontal="right" readingOrder="0" vertical="bottom"/>
    </xf>
    <xf borderId="0" fillId="0" fontId="7" numFmtId="0" xfId="0" applyAlignment="1" applyFont="1">
      <alignment horizontal="right" readingOrder="0" vertical="bottom"/>
    </xf>
    <xf borderId="0" fillId="0" fontId="5" numFmtId="3" xfId="0" applyAlignment="1" applyFont="1" applyNumberFormat="1">
      <alignment horizontal="right" vertical="bottom"/>
    </xf>
    <xf borderId="0" fillId="0" fontId="5" numFmtId="3" xfId="0" applyAlignment="1" applyFont="1" applyNumberFormat="1">
      <alignment horizontal="right" readingOrder="0" vertical="bottom"/>
    </xf>
    <xf borderId="0" fillId="0" fontId="8" numFmtId="0" xfId="0" applyAlignment="1" applyFont="1">
      <alignment readingOrder="0" vertical="bottom"/>
    </xf>
    <xf borderId="0" fillId="0" fontId="9" numFmtId="3" xfId="0" applyFont="1" applyNumberFormat="1"/>
    <xf borderId="0" fillId="0" fontId="9" numFmtId="0" xfId="0" applyFont="1"/>
    <xf borderId="0" fillId="0" fontId="10" numFmtId="0" xfId="0" applyAlignment="1" applyFont="1">
      <alignment readingOrder="0"/>
    </xf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twitter.com/ken_roku" TargetMode="External"/><Relationship Id="rId42" Type="http://schemas.openxmlformats.org/officeDocument/2006/relationships/hyperlink" Target="https://twitter.com/kokulane" TargetMode="External"/><Relationship Id="rId41" Type="http://schemas.openxmlformats.org/officeDocument/2006/relationships/hyperlink" Target="https://twitter.com/kanesuryaiiyone" TargetMode="External"/><Relationship Id="rId44" Type="http://schemas.openxmlformats.org/officeDocument/2006/relationships/hyperlink" Target="https://zaigen-lab.info/2021/03/05/koukai_kannpa/" TargetMode="External"/><Relationship Id="rId43" Type="http://schemas.openxmlformats.org/officeDocument/2006/relationships/hyperlink" Target="https://twitter.com/hagaki4" TargetMode="External"/><Relationship Id="rId46" Type="http://schemas.openxmlformats.org/officeDocument/2006/relationships/hyperlink" Target="https://twitter.com/huit8elimi250v" TargetMode="External"/><Relationship Id="rId45" Type="http://schemas.openxmlformats.org/officeDocument/2006/relationships/hyperlink" Target="https://twitter.com/motodouzinmozi" TargetMode="External"/><Relationship Id="rId1" Type="http://schemas.openxmlformats.org/officeDocument/2006/relationships/hyperlink" Target="https://docs.google.com/spreadsheets/u/1/d/1jXH7R4vI8hyn_YgrwF7Qw7EAcF8TlSA94utEw4-28dE/edit" TargetMode="External"/><Relationship Id="rId2" Type="http://schemas.openxmlformats.org/officeDocument/2006/relationships/hyperlink" Target="https://twitter.com/Reiwa_Kanagawa" TargetMode="External"/><Relationship Id="rId3" Type="http://schemas.openxmlformats.org/officeDocument/2006/relationships/hyperlink" Target="https://twitter.com/zam_spoon" TargetMode="External"/><Relationship Id="rId4" Type="http://schemas.openxmlformats.org/officeDocument/2006/relationships/hyperlink" Target="https://docs.google.com/spreadsheets/u/1/d/1jXH7R4vI8hyn_YgrwF7Qw7EAcF8TlSA94utEw4-28dE/edit" TargetMode="External"/><Relationship Id="rId9" Type="http://schemas.openxmlformats.org/officeDocument/2006/relationships/hyperlink" Target="https://twitter.com/Iam64522971" TargetMode="External"/><Relationship Id="rId48" Type="http://schemas.openxmlformats.org/officeDocument/2006/relationships/hyperlink" Target="https://twitter.com/sugitashinya" TargetMode="External"/><Relationship Id="rId47" Type="http://schemas.openxmlformats.org/officeDocument/2006/relationships/hyperlink" Target="https://zaigen-lab.info/2021/03/05/koukai_kannpa/" TargetMode="External"/><Relationship Id="rId49" Type="http://schemas.openxmlformats.org/officeDocument/2006/relationships/hyperlink" Target="https://twitter.com/reiwa_nara93" TargetMode="External"/><Relationship Id="rId5" Type="http://schemas.openxmlformats.org/officeDocument/2006/relationships/hyperlink" Target="https://twitter.com/tsubakura77" TargetMode="External"/><Relationship Id="rId6" Type="http://schemas.openxmlformats.org/officeDocument/2006/relationships/hyperlink" Target="https://docs.google.com/spreadsheets/u/1/d/1jXH7R4vI8hyn_YgrwF7Qw7EAcF8TlSA94utEw4-28dE/edit" TargetMode="External"/><Relationship Id="rId7" Type="http://schemas.openxmlformats.org/officeDocument/2006/relationships/hyperlink" Target="https://twitter.com/shirotzel" TargetMode="External"/><Relationship Id="rId8" Type="http://schemas.openxmlformats.org/officeDocument/2006/relationships/hyperlink" Target="https://docs.google.com/spreadsheets/u/1/d/1jXH7R4vI8hyn_YgrwF7Qw7EAcF8TlSA94utEw4-28dE/edit" TargetMode="External"/><Relationship Id="rId31" Type="http://schemas.openxmlformats.org/officeDocument/2006/relationships/hyperlink" Target="https://twitter.com/singetukaeru" TargetMode="External"/><Relationship Id="rId30" Type="http://schemas.openxmlformats.org/officeDocument/2006/relationships/hyperlink" Target="https://twitter.com/tsubakura77" TargetMode="External"/><Relationship Id="rId33" Type="http://schemas.openxmlformats.org/officeDocument/2006/relationships/hyperlink" Target="https://twitter.com/minnahappy39" TargetMode="External"/><Relationship Id="rId32" Type="http://schemas.openxmlformats.org/officeDocument/2006/relationships/hyperlink" Target="https://twitter.com/shirotzel" TargetMode="External"/><Relationship Id="rId35" Type="http://schemas.openxmlformats.org/officeDocument/2006/relationships/hyperlink" Target="https://twitter.com/matsukikamo" TargetMode="External"/><Relationship Id="rId34" Type="http://schemas.openxmlformats.org/officeDocument/2006/relationships/hyperlink" Target="https://zaigen-lab.info/2021/03/05/koukai_kannpa/" TargetMode="External"/><Relationship Id="rId37" Type="http://schemas.openxmlformats.org/officeDocument/2006/relationships/hyperlink" Target="https://twitter.com/taromame" TargetMode="External"/><Relationship Id="rId36" Type="http://schemas.openxmlformats.org/officeDocument/2006/relationships/hyperlink" Target="https://twitter.com/VUi7jAuItqzljKb" TargetMode="External"/><Relationship Id="rId39" Type="http://schemas.openxmlformats.org/officeDocument/2006/relationships/hyperlink" Target="https://twitter.com/reiwaniigata" TargetMode="External"/><Relationship Id="rId38" Type="http://schemas.openxmlformats.org/officeDocument/2006/relationships/hyperlink" Target="https://twitter.com/VUi7jAuItqzljKb" TargetMode="External"/><Relationship Id="rId20" Type="http://schemas.openxmlformats.org/officeDocument/2006/relationships/hyperlink" Target="https://zaigen-lab.info/2021/09/17/fold_detail/" TargetMode="External"/><Relationship Id="rId22" Type="http://schemas.openxmlformats.org/officeDocument/2006/relationships/hyperlink" Target="https://twitter.com/MORII_JUN" TargetMode="External"/><Relationship Id="rId21" Type="http://schemas.openxmlformats.org/officeDocument/2006/relationships/hyperlink" Target="https://rinno-ji.or.jp/" TargetMode="External"/><Relationship Id="rId24" Type="http://schemas.openxmlformats.org/officeDocument/2006/relationships/hyperlink" Target="https://zaigen-lab.info/2021/09/17/fold_detail/" TargetMode="External"/><Relationship Id="rId23" Type="http://schemas.openxmlformats.org/officeDocument/2006/relationships/hyperlink" Target="https://twitter.com/zaigen_lab/status/1526420546631524353?s=20&amp;t=CVrBDtZP54SyLUJNLEZ8bA" TargetMode="External"/><Relationship Id="rId60" Type="http://schemas.openxmlformats.org/officeDocument/2006/relationships/drawing" Target="../drawings/drawing1.xml"/><Relationship Id="rId26" Type="http://schemas.openxmlformats.org/officeDocument/2006/relationships/hyperlink" Target="https://twitter.com/VUi7jAuItqzljKb" TargetMode="External"/><Relationship Id="rId25" Type="http://schemas.openxmlformats.org/officeDocument/2006/relationships/hyperlink" Target="https://zaigen-lab.info/2021/09/17/fold_detail/" TargetMode="External"/><Relationship Id="rId28" Type="http://schemas.openxmlformats.org/officeDocument/2006/relationships/hyperlink" Target="https://twitter.com/greenpretz" TargetMode="External"/><Relationship Id="rId27" Type="http://schemas.openxmlformats.org/officeDocument/2006/relationships/hyperlink" Target="https://twitter.com/motodouzinmozi" TargetMode="External"/><Relationship Id="rId29" Type="http://schemas.openxmlformats.org/officeDocument/2006/relationships/hyperlink" Target="https://zaigen-lab.info/2022/04/17/shitohoukoku20220417/" TargetMode="External"/><Relationship Id="rId51" Type="http://schemas.openxmlformats.org/officeDocument/2006/relationships/hyperlink" Target="https://twitter.com/tsubakura77" TargetMode="External"/><Relationship Id="rId50" Type="http://schemas.openxmlformats.org/officeDocument/2006/relationships/hyperlink" Target="https://twitter.com/reiwa_raku" TargetMode="External"/><Relationship Id="rId53" Type="http://schemas.openxmlformats.org/officeDocument/2006/relationships/hyperlink" Target="https://twitter.com/NakamuraTetsuji" TargetMode="External"/><Relationship Id="rId52" Type="http://schemas.openxmlformats.org/officeDocument/2006/relationships/hyperlink" Target="https://twitter.com/tratnou" TargetMode="External"/><Relationship Id="rId11" Type="http://schemas.openxmlformats.org/officeDocument/2006/relationships/hyperlink" Target="https://docs.google.com/spreadsheets/u/1/d/1jXH7R4vI8hyn_YgrwF7Qw7EAcF8TlSA94utEw4-28dE/edit" TargetMode="External"/><Relationship Id="rId55" Type="http://schemas.openxmlformats.org/officeDocument/2006/relationships/hyperlink" Target="https://ja-jp.facebook.com/sekine.0318" TargetMode="External"/><Relationship Id="rId10" Type="http://schemas.openxmlformats.org/officeDocument/2006/relationships/hyperlink" Target="https://docs.google.com/spreadsheets/u/1/d/1jXH7R4vI8hyn_YgrwF7Qw7EAcF8TlSA94utEw4-28dE/edit" TargetMode="External"/><Relationship Id="rId54" Type="http://schemas.openxmlformats.org/officeDocument/2006/relationships/hyperlink" Target="https://twitter.com/kazenowatienowa" TargetMode="External"/><Relationship Id="rId13" Type="http://schemas.openxmlformats.org/officeDocument/2006/relationships/hyperlink" Target="https://docs.google.com/spreadsheets/u/1/d/1jXH7R4vI8hyn_YgrwF7Qw7EAcF8TlSA94utEw4-28dE/edit" TargetMode="External"/><Relationship Id="rId57" Type="http://schemas.openxmlformats.org/officeDocument/2006/relationships/hyperlink" Target="https://twitter.com/tratnou" TargetMode="External"/><Relationship Id="rId12" Type="http://schemas.openxmlformats.org/officeDocument/2006/relationships/hyperlink" Target="https://twitter.com/Ayahana_ciel" TargetMode="External"/><Relationship Id="rId56" Type="http://schemas.openxmlformats.org/officeDocument/2006/relationships/hyperlink" Target="https://twitter.com/motodouzinmozi" TargetMode="External"/><Relationship Id="rId15" Type="http://schemas.openxmlformats.org/officeDocument/2006/relationships/hyperlink" Target="https://zaigen-lab.info/2022/08/24/folding-machine/" TargetMode="External"/><Relationship Id="rId59" Type="http://schemas.openxmlformats.org/officeDocument/2006/relationships/hyperlink" Target="https://twitter.com/kazenowatienowa" TargetMode="External"/><Relationship Id="rId14" Type="http://schemas.openxmlformats.org/officeDocument/2006/relationships/hyperlink" Target="https://twitter.com/st_s_n_assstnt" TargetMode="External"/><Relationship Id="rId58" Type="http://schemas.openxmlformats.org/officeDocument/2006/relationships/hyperlink" Target="https://twitter.com/reiwa_raku" TargetMode="External"/><Relationship Id="rId17" Type="http://schemas.openxmlformats.org/officeDocument/2006/relationships/hyperlink" Target="https://docs.google.com/spreadsheets/d/13N-4iLctglTvMZopQf4nYF2Vk03ULbUohoWSuncf8oE/edit" TargetMode="External"/><Relationship Id="rId16" Type="http://schemas.openxmlformats.org/officeDocument/2006/relationships/hyperlink" Target="https://zaigen-lab.info/2021/09/17/fold_detail/" TargetMode="External"/><Relationship Id="rId19" Type="http://schemas.openxmlformats.org/officeDocument/2006/relationships/hyperlink" Target="https://zaigen-lab.info/2021/09/17/fold_detail/" TargetMode="External"/><Relationship Id="rId18" Type="http://schemas.openxmlformats.org/officeDocument/2006/relationships/hyperlink" Target="https://twitter.com/MORII_JUN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u/1/d/1jXH7R4vI8hyn_YgrwF7Qw7EAcF8TlSA94utEw4-28dE/edit" TargetMode="External"/><Relationship Id="rId2" Type="http://schemas.openxmlformats.org/officeDocument/2006/relationships/hyperlink" Target="https://docs.google.com/spreadsheets/d/13N-4iLctglTvMZopQf4nYF2Vk03ULbUohoWSuncf8oE/edit" TargetMode="External"/><Relationship Id="rId3" Type="http://schemas.openxmlformats.org/officeDocument/2006/relationships/hyperlink" Target="https://zaigen-lab.info/2023/01/14/shitohoukoku20230114/" TargetMode="External"/><Relationship Id="rId4" Type="http://schemas.openxmlformats.org/officeDocument/2006/relationships/hyperlink" Target="https://zaigen-lab.info/2022/04/17/shitohoukoku20220417/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https://zaigen-lab.info/2021/09/22/shitohoukoku20210922/" TargetMode="External"/><Relationship Id="rId6" Type="http://schemas.openxmlformats.org/officeDocument/2006/relationships/hyperlink" Target="https://zaigen-lab.info/2021/04/02/shitohoukoku20210402/" TargetMode="External"/><Relationship Id="rId7" Type="http://schemas.openxmlformats.org/officeDocument/2006/relationships/hyperlink" Target="https://zaigen-lab.info/2020/11/30/shitohoukoku20201201/" TargetMode="External"/><Relationship Id="rId8" Type="http://schemas.openxmlformats.org/officeDocument/2006/relationships/hyperlink" Target="https://zaigen-lab.info/2020/10/09/shitohoukoku20201009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jXH7R4vI8hyn_YgrwF7Qw7EAcF8TlSA94utEw4-28dE/edit" TargetMode="External"/><Relationship Id="rId2" Type="http://schemas.openxmlformats.org/officeDocument/2006/relationships/hyperlink" Target="https://zaigen-lab.info/pre/wp-content/uploads/2023/04/0DX4dlLt.jpg" TargetMode="External"/><Relationship Id="rId3" Type="http://schemas.openxmlformats.org/officeDocument/2006/relationships/hyperlink" Target="https://www.amazon.co.jp/%E6%97%A5%E6%9C%ACHP-67-XL%E3%82%A4%E3%83%B3%E3%82%AF%E3%82%AB%E3%83%BC%E3%83%88%E3%83%AA%E3%83%83%E3%82%B8-%E3%82%AB%E3%83%A9%E3%83%BC-3YM58AA/dp/B08DR5PY83/ref=sr_1_1_sspa?adgrpid=141620159653&amp;hvadid=651186709855&amp;hvdev=c&amp;hvlocphy=9053271&amp;hvnetw=g&amp;hvqmt=e&amp;hvrand=8622355485526566781&amp;hvtargid=kwd-1730521009663&amp;hydadcr=9354_13660242&amp;jp-ad-ap=0&amp;keywords=envy+6020+%E3%82%A4%E3%83%B3%E3%82%AF&amp;qid=1680536176&amp;sr=8-1-spons&amp;psc=1&amp;spLa=ZW5jcnlwdGVkUXVhbGlmaWVyPUE5TUFZR0xLV0MwN1gmZW5jcnlwdGVkSWQ9QTAwODM5ODMyN0lXTEtPNVIxNzcxJmVuY3J5cHRlZEFkSWQ9QTFBVlJROEc1NUpEU0gmd2lkZ2V0TmFtZT1zcF9hdGYmYWN0aW9uPWNsaWNrUmVkaXJlY3QmZG9Ob3RMb2dDbGljaz10cnVl" TargetMode="External"/><Relationship Id="rId4" Type="http://schemas.openxmlformats.org/officeDocument/2006/relationships/hyperlink" Target="https://zaigen-lab.info/pre/wp-content/uploads/2023/01/2VKocb7Z2.jpg" TargetMode="External"/><Relationship Id="rId9" Type="http://schemas.openxmlformats.org/officeDocument/2006/relationships/drawing" Target="../drawings/drawing3.xml"/><Relationship Id="rId5" Type="http://schemas.openxmlformats.org/officeDocument/2006/relationships/hyperlink" Target="https://www.amazon.co.jp/gp/product/B08DQZM482/ref=ppx_yo_dt_b_asin_title_o02_s00?ie=UTF8&amp;psc=1" TargetMode="External"/><Relationship Id="rId6" Type="http://schemas.openxmlformats.org/officeDocument/2006/relationships/hyperlink" Target="https://www.amazon.co.jp/gp/product/B08DR5PY83/ref=ppx_yo_dt_b_asin_title_o02_s00?ie=UTF8&amp;psc=1" TargetMode="External"/><Relationship Id="rId7" Type="http://schemas.openxmlformats.org/officeDocument/2006/relationships/hyperlink" Target="https://www.amazon.co.jp/gp/product/B08DRB3L16/ref=ppx_yo_dt_b_asin_title_o03_s00?ie=UTF8&amp;psc=1" TargetMode="External"/><Relationship Id="rId8" Type="http://schemas.openxmlformats.org/officeDocument/2006/relationships/hyperlink" Target="https://www.amazon.co.jp/gp/product/B09M87SW3Q/ref=ppx_yo_dt_b_asin_title_o03_s01?ie=UTF8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9.25"/>
    <col customWidth="1" min="2" max="2" width="31.63"/>
    <col customWidth="1" min="3" max="3" width="4.75"/>
    <col customWidth="1" min="4" max="4" width="56.13"/>
    <col customWidth="1" min="5" max="5" width="10.25"/>
    <col customWidth="1" min="6" max="6" width="3.88"/>
    <col customWidth="1" min="7" max="7" width="20.75"/>
    <col customWidth="1" min="8" max="8" width="2.88"/>
    <col customWidth="1" min="9" max="9" width="7.0"/>
    <col customWidth="1" min="10" max="10" width="4.38"/>
    <col customWidth="1" min="11" max="11" width="75.75"/>
    <col customWidth="1" min="12" max="12" width="31.75"/>
  </cols>
  <sheetData>
    <row r="1">
      <c r="A1" s="1"/>
      <c r="B1" s="2" t="s">
        <v>0</v>
      </c>
      <c r="C1" s="3"/>
      <c r="D1" s="4" t="s">
        <v>1</v>
      </c>
      <c r="E1" s="5"/>
      <c r="F1" s="3"/>
      <c r="G1" s="6" t="s">
        <v>2</v>
      </c>
      <c r="H1" s="2"/>
      <c r="I1" s="7">
        <f>I$13</f>
        <v>273626</v>
      </c>
      <c r="J1" s="2" t="s">
        <v>3</v>
      </c>
      <c r="K1" s="1" t="s">
        <v>4</v>
      </c>
    </row>
    <row r="2">
      <c r="A2" s="1" t="s">
        <v>5</v>
      </c>
      <c r="B2" s="1" t="s">
        <v>6</v>
      </c>
      <c r="D2" s="1" t="s">
        <v>7</v>
      </c>
      <c r="E2" s="1" t="s">
        <v>8</v>
      </c>
      <c r="I2" s="1" t="s">
        <v>9</v>
      </c>
      <c r="K2" s="1" t="s">
        <v>10</v>
      </c>
    </row>
    <row r="3">
      <c r="A3" s="1" t="s">
        <v>11</v>
      </c>
      <c r="B3" s="8"/>
      <c r="C3" s="1"/>
      <c r="D3" s="9" t="s">
        <v>12</v>
      </c>
      <c r="E3" s="1"/>
      <c r="F3" s="1"/>
      <c r="G3" s="1"/>
      <c r="K3" s="1"/>
      <c r="L3" s="8"/>
    </row>
    <row r="4">
      <c r="A4" s="10">
        <v>45013.0</v>
      </c>
      <c r="B4" s="8"/>
      <c r="C4" s="1"/>
      <c r="D4" s="11" t="s">
        <v>13</v>
      </c>
      <c r="E4" s="1">
        <v>498.0</v>
      </c>
      <c r="F4" s="1" t="s">
        <v>3</v>
      </c>
      <c r="G4" s="1" t="s">
        <v>14</v>
      </c>
      <c r="K4" s="1"/>
      <c r="L4" s="8"/>
    </row>
    <row r="5">
      <c r="A5" s="10">
        <v>44974.0</v>
      </c>
      <c r="B5" s="12" t="s">
        <v>15</v>
      </c>
      <c r="C5" s="1" t="s">
        <v>16</v>
      </c>
      <c r="D5" s="13"/>
      <c r="E5" s="1">
        <v>10000.0</v>
      </c>
      <c r="F5" s="1" t="s">
        <v>3</v>
      </c>
      <c r="G5" s="1" t="s">
        <v>14</v>
      </c>
      <c r="K5" s="1" t="s">
        <v>17</v>
      </c>
      <c r="L5" s="8"/>
    </row>
    <row r="6">
      <c r="A6" s="10">
        <v>44944.0</v>
      </c>
      <c r="B6" s="12" t="s">
        <v>18</v>
      </c>
      <c r="C6" s="1" t="s">
        <v>16</v>
      </c>
      <c r="D6" s="13" t="s">
        <v>19</v>
      </c>
      <c r="E6" s="1"/>
      <c r="F6" s="1"/>
      <c r="G6" s="1" t="s">
        <v>14</v>
      </c>
      <c r="K6" s="1" t="s">
        <v>20</v>
      </c>
      <c r="L6" s="12" t="s">
        <v>21</v>
      </c>
    </row>
    <row r="7">
      <c r="A7" s="10">
        <v>44940.0</v>
      </c>
      <c r="B7" s="12" t="s">
        <v>22</v>
      </c>
      <c r="C7" s="1" t="s">
        <v>16</v>
      </c>
      <c r="D7" s="13" t="s">
        <v>23</v>
      </c>
      <c r="E7" s="1"/>
      <c r="F7" s="1"/>
      <c r="G7" s="1" t="s">
        <v>14</v>
      </c>
      <c r="K7" s="1" t="s">
        <v>20</v>
      </c>
      <c r="L7" s="12" t="s">
        <v>21</v>
      </c>
    </row>
    <row r="8">
      <c r="A8" s="10">
        <v>44937.0</v>
      </c>
      <c r="B8" s="12" t="s">
        <v>24</v>
      </c>
      <c r="C8" s="1" t="s">
        <v>16</v>
      </c>
      <c r="D8" s="13" t="s">
        <v>25</v>
      </c>
      <c r="E8" s="1"/>
      <c r="F8" s="1"/>
      <c r="G8" s="1" t="s">
        <v>14</v>
      </c>
      <c r="K8" s="1" t="s">
        <v>20</v>
      </c>
      <c r="L8" s="12" t="s">
        <v>21</v>
      </c>
      <c r="M8" s="8"/>
    </row>
    <row r="9">
      <c r="A9" s="10">
        <v>44937.0</v>
      </c>
      <c r="B9" s="12" t="s">
        <v>26</v>
      </c>
      <c r="C9" s="1" t="s">
        <v>16</v>
      </c>
      <c r="D9" s="13" t="s">
        <v>27</v>
      </c>
      <c r="E9" s="1"/>
      <c r="F9" s="1"/>
      <c r="G9" s="1" t="s">
        <v>14</v>
      </c>
      <c r="K9" s="1" t="s">
        <v>20</v>
      </c>
      <c r="L9" s="12" t="s">
        <v>21</v>
      </c>
      <c r="M9" s="8"/>
    </row>
    <row r="10">
      <c r="A10" s="10">
        <v>44937.0</v>
      </c>
      <c r="B10" s="1" t="s">
        <v>28</v>
      </c>
      <c r="C10" s="1" t="s">
        <v>16</v>
      </c>
      <c r="D10" s="13" t="s">
        <v>27</v>
      </c>
      <c r="E10" s="1"/>
      <c r="F10" s="1"/>
      <c r="G10" s="1" t="s">
        <v>14</v>
      </c>
      <c r="K10" s="1" t="s">
        <v>20</v>
      </c>
      <c r="L10" s="12" t="s">
        <v>21</v>
      </c>
      <c r="M10" s="8"/>
    </row>
    <row r="11">
      <c r="A11" s="10">
        <v>44929.0</v>
      </c>
      <c r="B11" s="12" t="s">
        <v>29</v>
      </c>
      <c r="C11" s="1" t="s">
        <v>16</v>
      </c>
      <c r="D11" s="13" t="s">
        <v>30</v>
      </c>
      <c r="E11" s="1"/>
      <c r="F11" s="1"/>
      <c r="G11" s="1" t="s">
        <v>14</v>
      </c>
      <c r="K11" s="1" t="s">
        <v>20</v>
      </c>
      <c r="L11" s="12" t="s">
        <v>21</v>
      </c>
    </row>
    <row r="12">
      <c r="A12" s="10">
        <v>44925.0</v>
      </c>
      <c r="B12" s="1" t="s">
        <v>31</v>
      </c>
      <c r="C12" s="1" t="s">
        <v>16</v>
      </c>
      <c r="D12" s="13"/>
      <c r="E12" s="1">
        <v>20000.0</v>
      </c>
      <c r="F12" s="1" t="s">
        <v>3</v>
      </c>
      <c r="G12" s="1" t="s">
        <v>14</v>
      </c>
      <c r="I12" s="14">
        <f t="shared" ref="I12:I92" si="1">E12+I13</f>
        <v>293626</v>
      </c>
      <c r="K12" s="1" t="s">
        <v>32</v>
      </c>
    </row>
    <row r="13">
      <c r="A13" s="10">
        <v>44776.0</v>
      </c>
      <c r="B13" s="12" t="s">
        <v>33</v>
      </c>
      <c r="C13" s="1" t="s">
        <v>16</v>
      </c>
      <c r="D13" s="9" t="s">
        <v>34</v>
      </c>
      <c r="F13" s="1"/>
      <c r="G13" s="1" t="s">
        <v>14</v>
      </c>
      <c r="I13" s="14">
        <f t="shared" si="1"/>
        <v>273626</v>
      </c>
    </row>
    <row r="14">
      <c r="A14" s="10">
        <v>44763.0</v>
      </c>
      <c r="B14" s="12" t="s">
        <v>35</v>
      </c>
      <c r="C14" s="15" t="str">
        <f t="shared" ref="C14:C24" si="2">C13</f>
        <v>より</v>
      </c>
      <c r="D14" s="11" t="s">
        <v>36</v>
      </c>
      <c r="E14" s="1">
        <v>1000.0</v>
      </c>
      <c r="F14" s="1" t="s">
        <v>3</v>
      </c>
      <c r="G14" s="15" t="str">
        <f t="shared" ref="G14:G92" si="3">G13</f>
        <v>カンパ頂いております。</v>
      </c>
      <c r="I14" s="14">
        <f t="shared" si="1"/>
        <v>273626</v>
      </c>
      <c r="K14" s="1" t="s">
        <v>37</v>
      </c>
      <c r="L14" s="12" t="s">
        <v>38</v>
      </c>
    </row>
    <row r="15">
      <c r="A15" s="10">
        <v>44765.0</v>
      </c>
      <c r="B15" s="1" t="s">
        <v>39</v>
      </c>
      <c r="C15" s="15" t="str">
        <f t="shared" si="2"/>
        <v>より</v>
      </c>
      <c r="D15" s="11" t="s">
        <v>40</v>
      </c>
      <c r="E15" s="1">
        <v>41.0</v>
      </c>
      <c r="F15" s="1" t="s">
        <v>3</v>
      </c>
      <c r="G15" s="15" t="str">
        <f t="shared" si="3"/>
        <v>カンパ頂いております。</v>
      </c>
      <c r="I15" s="14">
        <f t="shared" si="1"/>
        <v>272626</v>
      </c>
    </row>
    <row r="16">
      <c r="A16" s="10">
        <v>44733.0</v>
      </c>
      <c r="B16" s="12" t="s">
        <v>41</v>
      </c>
      <c r="C16" s="15" t="str">
        <f t="shared" si="2"/>
        <v>より</v>
      </c>
      <c r="D16" s="11" t="s">
        <v>42</v>
      </c>
      <c r="E16" s="16">
        <v>18735.0</v>
      </c>
      <c r="F16" s="1" t="s">
        <v>3</v>
      </c>
      <c r="G16" s="15" t="str">
        <f t="shared" si="3"/>
        <v>カンパ頂いております。</v>
      </c>
      <c r="I16" s="14">
        <f t="shared" si="1"/>
        <v>272585</v>
      </c>
    </row>
    <row r="17">
      <c r="A17" s="10">
        <v>44733.0</v>
      </c>
      <c r="B17" s="12" t="s">
        <v>35</v>
      </c>
      <c r="C17" s="15" t="str">
        <f t="shared" si="2"/>
        <v>より</v>
      </c>
      <c r="D17" s="11" t="s">
        <v>36</v>
      </c>
      <c r="E17" s="1">
        <v>300.0</v>
      </c>
      <c r="F17" s="1" t="s">
        <v>3</v>
      </c>
      <c r="G17" s="15" t="str">
        <f t="shared" si="3"/>
        <v>カンパ頂いております。</v>
      </c>
      <c r="I17" s="14">
        <f t="shared" si="1"/>
        <v>253850</v>
      </c>
    </row>
    <row r="18">
      <c r="A18" s="10">
        <v>44722.0</v>
      </c>
      <c r="B18" s="12" t="s">
        <v>35</v>
      </c>
      <c r="C18" s="15" t="str">
        <f t="shared" si="2"/>
        <v>より</v>
      </c>
      <c r="D18" s="11" t="s">
        <v>36</v>
      </c>
      <c r="E18" s="1">
        <v>180.0</v>
      </c>
      <c r="F18" s="1" t="s">
        <v>3</v>
      </c>
      <c r="G18" s="15" t="str">
        <f t="shared" si="3"/>
        <v>カンパ頂いております。</v>
      </c>
      <c r="I18" s="14">
        <f t="shared" si="1"/>
        <v>253550</v>
      </c>
    </row>
    <row r="19">
      <c r="A19" s="10">
        <v>44715.0</v>
      </c>
      <c r="B19" s="12" t="s">
        <v>43</v>
      </c>
      <c r="C19" s="15" t="str">
        <f t="shared" si="2"/>
        <v>より</v>
      </c>
      <c r="D19" s="11" t="s">
        <v>44</v>
      </c>
      <c r="E19" s="16">
        <v>47582.0</v>
      </c>
      <c r="F19" s="1" t="s">
        <v>3</v>
      </c>
      <c r="G19" s="15" t="str">
        <f t="shared" si="3"/>
        <v>カンパ頂いております。</v>
      </c>
      <c r="I19" s="14">
        <f t="shared" si="1"/>
        <v>253370</v>
      </c>
    </row>
    <row r="20">
      <c r="A20" s="10">
        <v>44712.0</v>
      </c>
      <c r="B20" s="12" t="s">
        <v>41</v>
      </c>
      <c r="C20" s="15" t="str">
        <f t="shared" si="2"/>
        <v>より</v>
      </c>
      <c r="D20" s="17"/>
      <c r="E20" s="16">
        <v>15000.0</v>
      </c>
      <c r="F20" s="1" t="s">
        <v>3</v>
      </c>
      <c r="G20" s="15" t="str">
        <f t="shared" si="3"/>
        <v>カンパ頂いております。</v>
      </c>
      <c r="I20" s="14">
        <f t="shared" si="1"/>
        <v>205788</v>
      </c>
      <c r="K20" s="18" t="s">
        <v>45</v>
      </c>
      <c r="L20" s="12" t="s">
        <v>46</v>
      </c>
    </row>
    <row r="21">
      <c r="A21" s="10">
        <v>44688.0</v>
      </c>
      <c r="B21" s="1" t="s">
        <v>31</v>
      </c>
      <c r="C21" s="15" t="str">
        <f t="shared" si="2"/>
        <v>より</v>
      </c>
      <c r="D21" s="17"/>
      <c r="E21" s="16">
        <v>5000.0</v>
      </c>
      <c r="F21" s="1" t="s">
        <v>3</v>
      </c>
      <c r="G21" s="15" t="str">
        <f t="shared" si="3"/>
        <v>カンパ頂いております。</v>
      </c>
      <c r="I21" s="14">
        <f t="shared" si="1"/>
        <v>190788</v>
      </c>
      <c r="K21" s="1" t="s">
        <v>47</v>
      </c>
    </row>
    <row r="22">
      <c r="A22" s="10">
        <v>44684.0</v>
      </c>
      <c r="B22" s="12" t="s">
        <v>35</v>
      </c>
      <c r="C22" s="15" t="str">
        <f t="shared" si="2"/>
        <v>より</v>
      </c>
      <c r="D22" s="17"/>
      <c r="E22" s="16">
        <v>5000.0</v>
      </c>
      <c r="F22" s="1" t="s">
        <v>3</v>
      </c>
      <c r="G22" s="15" t="str">
        <f t="shared" si="3"/>
        <v>カンパ頂いております。</v>
      </c>
      <c r="I22" s="14">
        <f t="shared" si="1"/>
        <v>185788</v>
      </c>
    </row>
    <row r="23">
      <c r="A23" s="10">
        <v>44669.0</v>
      </c>
      <c r="B23" s="12" t="s">
        <v>35</v>
      </c>
      <c r="C23" s="15" t="str">
        <f t="shared" si="2"/>
        <v>より</v>
      </c>
      <c r="D23" s="11" t="s">
        <v>36</v>
      </c>
      <c r="E23" s="1">
        <v>300.0</v>
      </c>
      <c r="F23" s="1" t="s">
        <v>3</v>
      </c>
      <c r="G23" s="15" t="str">
        <f t="shared" si="3"/>
        <v>カンパ頂いております。</v>
      </c>
      <c r="I23" s="14">
        <f t="shared" si="1"/>
        <v>180788</v>
      </c>
    </row>
    <row r="24">
      <c r="A24" s="10">
        <v>44669.0</v>
      </c>
      <c r="B24" s="1" t="s">
        <v>48</v>
      </c>
      <c r="C24" s="15" t="str">
        <f t="shared" si="2"/>
        <v>より</v>
      </c>
      <c r="D24" s="11" t="s">
        <v>49</v>
      </c>
      <c r="E24" s="16">
        <v>3735.0</v>
      </c>
      <c r="F24" s="1" t="s">
        <v>3</v>
      </c>
      <c r="G24" s="15" t="str">
        <f t="shared" si="3"/>
        <v>カンパ頂いております。</v>
      </c>
      <c r="I24" s="14">
        <f t="shared" si="1"/>
        <v>180488</v>
      </c>
    </row>
    <row r="25">
      <c r="A25" s="10">
        <v>44664.0</v>
      </c>
      <c r="D25" s="11" t="s">
        <v>50</v>
      </c>
      <c r="E25" s="1">
        <v>44.0</v>
      </c>
      <c r="F25" s="1" t="s">
        <v>3</v>
      </c>
      <c r="G25" s="15" t="str">
        <f t="shared" si="3"/>
        <v>カンパ頂いております。</v>
      </c>
      <c r="I25" s="14">
        <f t="shared" si="1"/>
        <v>176753</v>
      </c>
    </row>
    <row r="26">
      <c r="A26" s="10">
        <v>44657.0</v>
      </c>
      <c r="B26" s="12" t="s">
        <v>51</v>
      </c>
      <c r="C26" s="1" t="s">
        <v>16</v>
      </c>
      <c r="D26" s="17"/>
      <c r="E26" s="1">
        <v>2000.0</v>
      </c>
      <c r="F26" s="1" t="s">
        <v>3</v>
      </c>
      <c r="G26" s="15" t="str">
        <f t="shared" si="3"/>
        <v>カンパ頂いております。</v>
      </c>
      <c r="I26" s="14">
        <f t="shared" si="1"/>
        <v>176709</v>
      </c>
      <c r="K26" s="1" t="s">
        <v>52</v>
      </c>
    </row>
    <row r="27">
      <c r="A27" s="10">
        <v>44597.0</v>
      </c>
      <c r="B27" s="12" t="s">
        <v>53</v>
      </c>
      <c r="C27" s="1" t="s">
        <v>16</v>
      </c>
      <c r="D27" s="11" t="s">
        <v>54</v>
      </c>
      <c r="E27" s="16">
        <v>1232.0</v>
      </c>
      <c r="F27" s="1" t="s">
        <v>3</v>
      </c>
      <c r="G27" s="15" t="str">
        <f t="shared" si="3"/>
        <v>カンパ頂いております。</v>
      </c>
      <c r="I27" s="14">
        <f t="shared" si="1"/>
        <v>174709</v>
      </c>
    </row>
    <row r="28">
      <c r="A28" s="10">
        <v>44554.0</v>
      </c>
      <c r="B28" s="12" t="s">
        <v>55</v>
      </c>
      <c r="C28" s="1" t="s">
        <v>16</v>
      </c>
      <c r="D28" s="17"/>
      <c r="E28" s="16">
        <v>1530.0</v>
      </c>
      <c r="F28" s="1" t="s">
        <v>3</v>
      </c>
      <c r="G28" s="15" t="str">
        <f t="shared" si="3"/>
        <v>カンパ頂いております。</v>
      </c>
      <c r="I28" s="14">
        <f t="shared" si="1"/>
        <v>173477</v>
      </c>
      <c r="K28" s="1" t="s">
        <v>56</v>
      </c>
      <c r="L28" s="12" t="s">
        <v>57</v>
      </c>
    </row>
    <row r="29">
      <c r="A29" s="10">
        <v>44542.0</v>
      </c>
      <c r="B29" s="1" t="s">
        <v>39</v>
      </c>
      <c r="C29" s="15" t="str">
        <f>C28</f>
        <v>より</v>
      </c>
      <c r="D29" s="11" t="s">
        <v>58</v>
      </c>
      <c r="E29" s="1">
        <v>228.0</v>
      </c>
      <c r="F29" s="1" t="s">
        <v>3</v>
      </c>
      <c r="G29" s="15" t="str">
        <f t="shared" si="3"/>
        <v>カンパ頂いております。</v>
      </c>
      <c r="I29" s="14">
        <f t="shared" si="1"/>
        <v>171947</v>
      </c>
    </row>
    <row r="30">
      <c r="A30" s="10">
        <v>44542.0</v>
      </c>
      <c r="D30" s="11" t="s">
        <v>59</v>
      </c>
      <c r="E30" s="1">
        <v>445.0</v>
      </c>
      <c r="F30" s="1" t="s">
        <v>3</v>
      </c>
      <c r="G30" s="15" t="str">
        <f t="shared" si="3"/>
        <v>カンパ頂いております。</v>
      </c>
      <c r="I30" s="14">
        <f t="shared" si="1"/>
        <v>171719</v>
      </c>
    </row>
    <row r="31">
      <c r="A31" s="10">
        <v>44532.0</v>
      </c>
      <c r="B31" s="12" t="s">
        <v>22</v>
      </c>
      <c r="C31" s="1" t="s">
        <v>16</v>
      </c>
      <c r="D31" s="11" t="s">
        <v>60</v>
      </c>
      <c r="E31" s="1">
        <v>604.0</v>
      </c>
      <c r="F31" s="1" t="s">
        <v>3</v>
      </c>
      <c r="G31" s="15" t="str">
        <f t="shared" si="3"/>
        <v>カンパ頂いております。</v>
      </c>
      <c r="I31" s="14">
        <f t="shared" si="1"/>
        <v>171274</v>
      </c>
    </row>
    <row r="32">
      <c r="A32" s="10">
        <v>44523.0</v>
      </c>
      <c r="B32" s="12" t="s">
        <v>61</v>
      </c>
      <c r="C32" s="1" t="s">
        <v>16</v>
      </c>
      <c r="D32" s="11" t="s">
        <v>62</v>
      </c>
      <c r="E32" s="1">
        <v>130.0</v>
      </c>
      <c r="F32" s="1" t="s">
        <v>3</v>
      </c>
      <c r="G32" s="15" t="str">
        <f t="shared" si="3"/>
        <v>カンパ頂いております。</v>
      </c>
      <c r="I32" s="14">
        <f t="shared" si="1"/>
        <v>170670</v>
      </c>
    </row>
    <row r="33">
      <c r="A33" s="10">
        <v>44501.0</v>
      </c>
      <c r="B33" s="12" t="s">
        <v>24</v>
      </c>
      <c r="C33" s="1" t="s">
        <v>16</v>
      </c>
      <c r="D33" s="11" t="s">
        <v>63</v>
      </c>
      <c r="E33" s="1">
        <v>764.0</v>
      </c>
      <c r="F33" s="1" t="s">
        <v>3</v>
      </c>
      <c r="G33" s="15" t="str">
        <f t="shared" si="3"/>
        <v>カンパ頂いております。</v>
      </c>
      <c r="I33" s="14">
        <f t="shared" si="1"/>
        <v>170540</v>
      </c>
    </row>
    <row r="34">
      <c r="A34" s="10">
        <v>44482.0</v>
      </c>
      <c r="B34" s="12" t="s">
        <v>64</v>
      </c>
      <c r="C34" s="1" t="s">
        <v>16</v>
      </c>
      <c r="D34" s="11" t="s">
        <v>65</v>
      </c>
      <c r="E34" s="1">
        <v>471.0</v>
      </c>
      <c r="F34" s="1" t="s">
        <v>3</v>
      </c>
      <c r="G34" s="15" t="str">
        <f t="shared" si="3"/>
        <v>カンパ頂いております。</v>
      </c>
      <c r="I34" s="14">
        <f t="shared" si="1"/>
        <v>169776</v>
      </c>
    </row>
    <row r="35">
      <c r="A35" s="10">
        <v>44480.0</v>
      </c>
      <c r="B35" s="1" t="s">
        <v>39</v>
      </c>
      <c r="C35" s="1" t="s">
        <v>16</v>
      </c>
      <c r="D35" s="11" t="s">
        <v>66</v>
      </c>
      <c r="E35" s="1">
        <v>267.0</v>
      </c>
      <c r="F35" s="1" t="s">
        <v>3</v>
      </c>
      <c r="G35" s="15" t="str">
        <f t="shared" si="3"/>
        <v>カンパ頂いております。</v>
      </c>
      <c r="I35" s="14">
        <f t="shared" si="1"/>
        <v>169305</v>
      </c>
    </row>
    <row r="36">
      <c r="A36" s="10">
        <v>44478.0</v>
      </c>
      <c r="B36" s="1" t="s">
        <v>31</v>
      </c>
      <c r="C36" s="1" t="s">
        <v>16</v>
      </c>
      <c r="D36" s="11" t="s">
        <v>67</v>
      </c>
      <c r="E36" s="16">
        <v>2036.0</v>
      </c>
      <c r="F36" s="1" t="s">
        <v>3</v>
      </c>
      <c r="G36" s="15" t="str">
        <f t="shared" si="3"/>
        <v>カンパ頂いております。</v>
      </c>
      <c r="I36" s="14">
        <f t="shared" si="1"/>
        <v>169038</v>
      </c>
    </row>
    <row r="37">
      <c r="A37" s="10">
        <v>44475.0</v>
      </c>
      <c r="B37" s="12" t="s">
        <v>68</v>
      </c>
      <c r="C37" s="1" t="s">
        <v>16</v>
      </c>
      <c r="D37" s="11" t="s">
        <v>69</v>
      </c>
      <c r="E37" s="16">
        <v>9170.0</v>
      </c>
      <c r="F37" s="1" t="s">
        <v>3</v>
      </c>
      <c r="G37" s="15" t="str">
        <f t="shared" si="3"/>
        <v>カンパ頂いております。</v>
      </c>
      <c r="I37" s="14">
        <f t="shared" si="1"/>
        <v>167002</v>
      </c>
    </row>
    <row r="38">
      <c r="A38" s="10">
        <v>44470.0</v>
      </c>
      <c r="B38" s="1" t="s">
        <v>70</v>
      </c>
      <c r="C38" s="1" t="s">
        <v>16</v>
      </c>
      <c r="D38" s="11" t="s">
        <v>71</v>
      </c>
      <c r="E38" s="16">
        <v>2637.0</v>
      </c>
      <c r="F38" s="1" t="s">
        <v>3</v>
      </c>
      <c r="G38" s="15" t="str">
        <f t="shared" si="3"/>
        <v>カンパ頂いております。</v>
      </c>
      <c r="I38" s="14">
        <f t="shared" si="1"/>
        <v>157832</v>
      </c>
    </row>
    <row r="39">
      <c r="A39" s="10">
        <v>44470.0</v>
      </c>
      <c r="B39" s="12" t="s">
        <v>72</v>
      </c>
      <c r="C39" s="1" t="s">
        <v>16</v>
      </c>
      <c r="D39" s="11" t="s">
        <v>73</v>
      </c>
      <c r="E39" s="1">
        <v>445.0</v>
      </c>
      <c r="F39" s="1" t="s">
        <v>3</v>
      </c>
      <c r="G39" s="15" t="str">
        <f t="shared" si="3"/>
        <v>カンパ頂いております。</v>
      </c>
      <c r="I39" s="14">
        <f t="shared" si="1"/>
        <v>155195</v>
      </c>
    </row>
    <row r="40">
      <c r="A40" s="10">
        <v>44468.0</v>
      </c>
      <c r="B40" s="1" t="s">
        <v>74</v>
      </c>
      <c r="C40" s="1" t="s">
        <v>16</v>
      </c>
      <c r="D40" s="11" t="s">
        <v>75</v>
      </c>
      <c r="E40" s="16">
        <v>1000.0</v>
      </c>
      <c r="F40" s="1" t="s">
        <v>3</v>
      </c>
      <c r="G40" s="15" t="str">
        <f t="shared" si="3"/>
        <v>カンパ頂いております。</v>
      </c>
      <c r="I40" s="14">
        <f t="shared" si="1"/>
        <v>154750</v>
      </c>
    </row>
    <row r="41">
      <c r="A41" s="10">
        <v>44464.0</v>
      </c>
      <c r="B41" s="12" t="s">
        <v>51</v>
      </c>
      <c r="C41" s="1" t="s">
        <v>16</v>
      </c>
      <c r="D41" s="11" t="s">
        <v>76</v>
      </c>
      <c r="E41" s="1">
        <v>314.0</v>
      </c>
      <c r="F41" s="1" t="s">
        <v>3</v>
      </c>
      <c r="G41" s="15" t="str">
        <f t="shared" si="3"/>
        <v>カンパ頂いております。</v>
      </c>
      <c r="I41" s="14">
        <f t="shared" si="1"/>
        <v>153750</v>
      </c>
    </row>
    <row r="42">
      <c r="A42" s="10">
        <v>44462.0</v>
      </c>
      <c r="D42" s="11" t="s">
        <v>77</v>
      </c>
      <c r="E42" s="16">
        <v>2130.0</v>
      </c>
      <c r="F42" s="1" t="s">
        <v>3</v>
      </c>
      <c r="G42" s="15" t="str">
        <f t="shared" si="3"/>
        <v>カンパ頂いております。</v>
      </c>
      <c r="I42" s="14">
        <f t="shared" si="1"/>
        <v>153436</v>
      </c>
    </row>
    <row r="43">
      <c r="A43" s="10">
        <v>44460.0</v>
      </c>
      <c r="B43" s="1" t="s">
        <v>78</v>
      </c>
      <c r="C43" s="1" t="s">
        <v>16</v>
      </c>
      <c r="D43" s="11" t="s">
        <v>79</v>
      </c>
      <c r="E43" s="16">
        <v>7834.0</v>
      </c>
      <c r="F43" s="1" t="s">
        <v>3</v>
      </c>
      <c r="G43" s="15" t="str">
        <f t="shared" si="3"/>
        <v>カンパ頂いております。</v>
      </c>
      <c r="I43" s="14">
        <f t="shared" si="1"/>
        <v>151306</v>
      </c>
    </row>
    <row r="44">
      <c r="A44" s="10">
        <v>44458.0</v>
      </c>
      <c r="B44" s="1" t="s">
        <v>80</v>
      </c>
      <c r="C44" s="1" t="s">
        <v>16</v>
      </c>
      <c r="D44" s="11" t="s">
        <v>81</v>
      </c>
      <c r="E44" s="16">
        <v>2291.0</v>
      </c>
      <c r="F44" s="1" t="s">
        <v>3</v>
      </c>
      <c r="G44" s="15" t="str">
        <f t="shared" si="3"/>
        <v>カンパ頂いております。</v>
      </c>
      <c r="I44" s="14">
        <f t="shared" si="1"/>
        <v>143472</v>
      </c>
    </row>
    <row r="45">
      <c r="A45" s="10">
        <v>44454.0</v>
      </c>
      <c r="B45" s="1" t="s">
        <v>82</v>
      </c>
      <c r="C45" s="1" t="s">
        <v>16</v>
      </c>
      <c r="D45" s="11" t="s">
        <v>83</v>
      </c>
      <c r="E45" s="1">
        <v>491.0</v>
      </c>
      <c r="F45" s="1" t="s">
        <v>3</v>
      </c>
      <c r="G45" s="15" t="str">
        <f t="shared" si="3"/>
        <v>カンパ頂いております。</v>
      </c>
      <c r="I45" s="14">
        <f t="shared" si="1"/>
        <v>141181</v>
      </c>
    </row>
    <row r="46">
      <c r="A46" s="10">
        <v>44454.0</v>
      </c>
      <c r="B46" s="1" t="s">
        <v>84</v>
      </c>
      <c r="C46" s="1" t="s">
        <v>16</v>
      </c>
      <c r="D46" s="11" t="s">
        <v>85</v>
      </c>
      <c r="E46" s="16">
        <v>5000.0</v>
      </c>
      <c r="F46" s="1" t="s">
        <v>3</v>
      </c>
      <c r="G46" s="15" t="str">
        <f t="shared" si="3"/>
        <v>カンパ頂いております。</v>
      </c>
      <c r="I46" s="14">
        <f t="shared" si="1"/>
        <v>140690</v>
      </c>
    </row>
    <row r="47">
      <c r="A47" s="10">
        <v>44453.0</v>
      </c>
      <c r="B47" s="12" t="s">
        <v>86</v>
      </c>
      <c r="C47" s="1" t="s">
        <v>16</v>
      </c>
      <c r="D47" s="11" t="s">
        <v>87</v>
      </c>
      <c r="E47" s="16">
        <v>17521.0</v>
      </c>
      <c r="F47" s="1" t="s">
        <v>3</v>
      </c>
      <c r="G47" s="15" t="str">
        <f t="shared" si="3"/>
        <v>カンパ頂いております。</v>
      </c>
      <c r="I47" s="14">
        <f t="shared" si="1"/>
        <v>135690</v>
      </c>
    </row>
    <row r="48">
      <c r="A48" s="10">
        <v>44451.0</v>
      </c>
      <c r="B48" s="12" t="s">
        <v>51</v>
      </c>
      <c r="C48" s="1" t="s">
        <v>16</v>
      </c>
      <c r="D48" s="11" t="s">
        <v>88</v>
      </c>
      <c r="E48" s="16">
        <v>1062.0</v>
      </c>
      <c r="F48" s="1" t="s">
        <v>3</v>
      </c>
      <c r="G48" s="15" t="str">
        <f t="shared" si="3"/>
        <v>カンパ頂いております。</v>
      </c>
      <c r="I48" s="14">
        <f t="shared" si="1"/>
        <v>118169</v>
      </c>
    </row>
    <row r="49">
      <c r="A49" s="10">
        <v>44449.0</v>
      </c>
      <c r="D49" s="11" t="s">
        <v>89</v>
      </c>
      <c r="E49" s="16">
        <v>1069.0</v>
      </c>
      <c r="F49" s="1" t="s">
        <v>3</v>
      </c>
      <c r="G49" s="15" t="str">
        <f t="shared" si="3"/>
        <v>カンパ頂いております。</v>
      </c>
      <c r="I49" s="14">
        <f t="shared" si="1"/>
        <v>117107</v>
      </c>
    </row>
    <row r="50">
      <c r="A50" s="10">
        <v>44448.0</v>
      </c>
      <c r="B50" s="1" t="s">
        <v>90</v>
      </c>
      <c r="C50" s="1" t="s">
        <v>16</v>
      </c>
      <c r="D50" s="11" t="s">
        <v>91</v>
      </c>
      <c r="E50" s="1">
        <v>521.0</v>
      </c>
      <c r="F50" s="1" t="s">
        <v>3</v>
      </c>
      <c r="G50" s="15" t="str">
        <f t="shared" si="3"/>
        <v>カンパ頂いております。</v>
      </c>
      <c r="I50" s="14">
        <f t="shared" si="1"/>
        <v>116038</v>
      </c>
    </row>
    <row r="51">
      <c r="A51" s="10">
        <v>44444.0</v>
      </c>
      <c r="B51" s="12" t="s">
        <v>92</v>
      </c>
      <c r="C51" s="1" t="s">
        <v>16</v>
      </c>
      <c r="D51" s="11" t="s">
        <v>93</v>
      </c>
      <c r="E51" s="1">
        <v>25.0</v>
      </c>
      <c r="F51" s="1" t="s">
        <v>3</v>
      </c>
      <c r="G51" s="15" t="str">
        <f t="shared" si="3"/>
        <v>カンパ頂いております。</v>
      </c>
      <c r="I51" s="14">
        <f t="shared" si="1"/>
        <v>115517</v>
      </c>
    </row>
    <row r="52">
      <c r="A52" s="10">
        <v>44440.0</v>
      </c>
      <c r="D52" s="11" t="s">
        <v>94</v>
      </c>
      <c r="E52" s="16">
        <v>4648.0</v>
      </c>
      <c r="F52" s="1" t="s">
        <v>3</v>
      </c>
      <c r="G52" s="15" t="str">
        <f t="shared" si="3"/>
        <v>カンパ頂いております。</v>
      </c>
      <c r="I52" s="14">
        <f t="shared" si="1"/>
        <v>115492</v>
      </c>
    </row>
    <row r="53">
      <c r="A53" s="10">
        <v>44439.0</v>
      </c>
      <c r="B53" s="12" t="s">
        <v>95</v>
      </c>
      <c r="C53" s="1" t="s">
        <v>16</v>
      </c>
      <c r="D53" s="11" t="s">
        <v>96</v>
      </c>
      <c r="E53" s="16">
        <v>3025.0</v>
      </c>
      <c r="F53" s="1" t="s">
        <v>3</v>
      </c>
      <c r="G53" s="15" t="str">
        <f t="shared" si="3"/>
        <v>カンパ頂いております。</v>
      </c>
      <c r="I53" s="14">
        <f t="shared" si="1"/>
        <v>110844</v>
      </c>
    </row>
    <row r="54">
      <c r="A54" s="10">
        <v>44431.0</v>
      </c>
      <c r="B54" s="12" t="s">
        <v>97</v>
      </c>
      <c r="C54" s="1" t="s">
        <v>16</v>
      </c>
      <c r="D54" s="11" t="s">
        <v>98</v>
      </c>
      <c r="E54" s="16">
        <v>2491.0</v>
      </c>
      <c r="F54" s="1" t="s">
        <v>3</v>
      </c>
      <c r="G54" s="15" t="str">
        <f t="shared" si="3"/>
        <v>カンパ頂いております。</v>
      </c>
      <c r="I54" s="14">
        <f t="shared" si="1"/>
        <v>107819</v>
      </c>
    </row>
    <row r="55">
      <c r="A55" s="10">
        <v>44389.0</v>
      </c>
      <c r="B55" s="1" t="s">
        <v>99</v>
      </c>
      <c r="C55" s="1" t="s">
        <v>16</v>
      </c>
      <c r="D55" s="11" t="s">
        <v>100</v>
      </c>
      <c r="E55" s="1">
        <v>251.0</v>
      </c>
      <c r="F55" s="1" t="s">
        <v>3</v>
      </c>
      <c r="G55" s="15" t="str">
        <f t="shared" si="3"/>
        <v>カンパ頂いております。</v>
      </c>
      <c r="I55" s="14">
        <f t="shared" si="1"/>
        <v>105328</v>
      </c>
    </row>
    <row r="56">
      <c r="A56" s="10">
        <v>44363.0</v>
      </c>
      <c r="D56" s="11" t="s">
        <v>83</v>
      </c>
      <c r="E56" s="1">
        <v>491.0</v>
      </c>
      <c r="F56" s="1" t="s">
        <v>3</v>
      </c>
      <c r="G56" s="15" t="str">
        <f t="shared" si="3"/>
        <v>カンパ頂いております。</v>
      </c>
      <c r="I56" s="14">
        <f t="shared" si="1"/>
        <v>105077</v>
      </c>
    </row>
    <row r="57">
      <c r="A57" s="10">
        <v>44346.0</v>
      </c>
      <c r="B57" s="12" t="s">
        <v>101</v>
      </c>
      <c r="C57" s="1" t="s">
        <v>16</v>
      </c>
      <c r="D57" s="11" t="s">
        <v>102</v>
      </c>
      <c r="E57" s="16">
        <v>1619.0</v>
      </c>
      <c r="F57" s="1" t="s">
        <v>3</v>
      </c>
      <c r="G57" s="15" t="str">
        <f t="shared" si="3"/>
        <v>カンパ頂いております。</v>
      </c>
      <c r="I57" s="14">
        <f t="shared" si="1"/>
        <v>104586</v>
      </c>
    </row>
    <row r="58">
      <c r="A58" s="10">
        <v>44337.0</v>
      </c>
      <c r="B58" s="12" t="s">
        <v>103</v>
      </c>
      <c r="C58" s="1" t="s">
        <v>16</v>
      </c>
      <c r="D58" s="11" t="s">
        <v>104</v>
      </c>
      <c r="E58" s="1">
        <v>881.0</v>
      </c>
      <c r="F58" s="1" t="s">
        <v>3</v>
      </c>
      <c r="G58" s="15" t="str">
        <f t="shared" si="3"/>
        <v>カンパ頂いております。</v>
      </c>
      <c r="I58" s="14">
        <f t="shared" si="1"/>
        <v>102967</v>
      </c>
    </row>
    <row r="59">
      <c r="A59" s="10">
        <v>44333.0</v>
      </c>
      <c r="B59" s="12" t="s">
        <v>68</v>
      </c>
      <c r="C59" s="1" t="s">
        <v>16</v>
      </c>
      <c r="D59" s="11" t="s">
        <v>105</v>
      </c>
      <c r="E59" s="16">
        <v>4170.0</v>
      </c>
      <c r="F59" s="1" t="s">
        <v>3</v>
      </c>
      <c r="G59" s="15" t="str">
        <f t="shared" si="3"/>
        <v>カンパ頂いております。</v>
      </c>
      <c r="I59" s="14">
        <f t="shared" si="1"/>
        <v>102086</v>
      </c>
    </row>
    <row r="60">
      <c r="A60" s="10">
        <v>44316.0</v>
      </c>
      <c r="B60" s="12" t="s">
        <v>53</v>
      </c>
      <c r="C60" s="1" t="s">
        <v>16</v>
      </c>
      <c r="D60" s="17"/>
      <c r="E60" s="16">
        <v>5000.0</v>
      </c>
      <c r="F60" s="1" t="s">
        <v>3</v>
      </c>
      <c r="G60" s="15" t="str">
        <f t="shared" si="3"/>
        <v>カンパ頂いております。</v>
      </c>
      <c r="I60" s="14">
        <f t="shared" si="1"/>
        <v>97916</v>
      </c>
      <c r="K60" s="1" t="s">
        <v>47</v>
      </c>
    </row>
    <row r="61">
      <c r="A61" s="10">
        <v>44315.0</v>
      </c>
      <c r="B61" s="12" t="s">
        <v>106</v>
      </c>
      <c r="C61" s="1" t="s">
        <v>16</v>
      </c>
      <c r="D61" s="11" t="s">
        <v>107</v>
      </c>
      <c r="E61" s="16">
        <v>1025.0</v>
      </c>
      <c r="F61" s="1" t="s">
        <v>3</v>
      </c>
      <c r="G61" s="15" t="str">
        <f t="shared" si="3"/>
        <v>カンパ頂いております。</v>
      </c>
      <c r="I61" s="14">
        <f t="shared" si="1"/>
        <v>92916</v>
      </c>
    </row>
    <row r="62">
      <c r="A62" s="10">
        <v>44309.0</v>
      </c>
      <c r="D62" s="11" t="s">
        <v>108</v>
      </c>
      <c r="E62" s="16">
        <v>1491.0</v>
      </c>
      <c r="F62" s="1" t="s">
        <v>3</v>
      </c>
      <c r="G62" s="15" t="str">
        <f t="shared" si="3"/>
        <v>カンパ頂いております。</v>
      </c>
      <c r="I62" s="14">
        <f t="shared" si="1"/>
        <v>91891</v>
      </c>
    </row>
    <row r="63">
      <c r="A63" s="10">
        <v>44308.0</v>
      </c>
      <c r="D63" s="11" t="s">
        <v>109</v>
      </c>
      <c r="E63" s="1">
        <v>91.0</v>
      </c>
      <c r="F63" s="1" t="s">
        <v>3</v>
      </c>
      <c r="G63" s="15" t="str">
        <f t="shared" si="3"/>
        <v>カンパ頂いております。</v>
      </c>
      <c r="I63" s="14">
        <f t="shared" si="1"/>
        <v>90400</v>
      </c>
    </row>
    <row r="64">
      <c r="A64" s="10">
        <v>44301.0</v>
      </c>
      <c r="B64" s="12" t="s">
        <v>68</v>
      </c>
      <c r="C64" s="1" t="s">
        <v>16</v>
      </c>
      <c r="D64" s="11" t="s">
        <v>110</v>
      </c>
      <c r="E64" s="16">
        <v>14170.0</v>
      </c>
      <c r="F64" s="1" t="s">
        <v>3</v>
      </c>
      <c r="G64" s="15" t="str">
        <f t="shared" si="3"/>
        <v>カンパ頂いております。</v>
      </c>
      <c r="I64" s="14">
        <f t="shared" si="1"/>
        <v>90309</v>
      </c>
    </row>
    <row r="65">
      <c r="A65" s="10">
        <v>44281.0</v>
      </c>
      <c r="B65" s="1" t="s">
        <v>111</v>
      </c>
      <c r="C65" s="1" t="s">
        <v>16</v>
      </c>
      <c r="D65" s="11" t="s">
        <v>112</v>
      </c>
      <c r="E65" s="16">
        <v>7371.0</v>
      </c>
      <c r="F65" s="1" t="s">
        <v>3</v>
      </c>
      <c r="G65" s="15" t="str">
        <f t="shared" si="3"/>
        <v>カンパ頂いております。</v>
      </c>
      <c r="I65" s="14">
        <f t="shared" si="1"/>
        <v>76139</v>
      </c>
    </row>
    <row r="66">
      <c r="A66" s="10">
        <v>44279.0</v>
      </c>
      <c r="D66" s="11" t="s">
        <v>113</v>
      </c>
      <c r="E66" s="1">
        <v>230.0</v>
      </c>
      <c r="F66" s="1" t="s">
        <v>3</v>
      </c>
      <c r="G66" s="15" t="str">
        <f t="shared" si="3"/>
        <v>カンパ頂いております。</v>
      </c>
      <c r="I66" s="14">
        <f t="shared" si="1"/>
        <v>68768</v>
      </c>
    </row>
    <row r="67">
      <c r="A67" s="10">
        <v>44278.0</v>
      </c>
      <c r="B67" s="1" t="s">
        <v>99</v>
      </c>
      <c r="C67" s="1" t="s">
        <v>16</v>
      </c>
      <c r="D67" s="11" t="s">
        <v>114</v>
      </c>
      <c r="E67" s="1">
        <v>732.0</v>
      </c>
      <c r="F67" s="1" t="s">
        <v>3</v>
      </c>
      <c r="G67" s="15" t="str">
        <f t="shared" si="3"/>
        <v>カンパ頂いております。</v>
      </c>
      <c r="I67" s="14">
        <f t="shared" si="1"/>
        <v>68538</v>
      </c>
    </row>
    <row r="68">
      <c r="A68" s="10">
        <v>44266.0</v>
      </c>
      <c r="B68" s="1" t="s">
        <v>31</v>
      </c>
      <c r="C68" s="1" t="s">
        <v>16</v>
      </c>
      <c r="D68" s="11" t="s">
        <v>115</v>
      </c>
      <c r="E68" s="16">
        <v>10000.0</v>
      </c>
      <c r="F68" s="1" t="s">
        <v>3</v>
      </c>
      <c r="G68" s="15" t="str">
        <f t="shared" si="3"/>
        <v>カンパ頂いております。</v>
      </c>
      <c r="I68" s="14">
        <f t="shared" si="1"/>
        <v>67806</v>
      </c>
    </row>
    <row r="69">
      <c r="A69" s="10">
        <v>44260.0</v>
      </c>
      <c r="D69" s="11" t="s">
        <v>93</v>
      </c>
      <c r="E69" s="1">
        <v>25.0</v>
      </c>
      <c r="F69" s="1" t="s">
        <v>3</v>
      </c>
      <c r="G69" s="15" t="str">
        <f t="shared" si="3"/>
        <v>カンパ頂いております。</v>
      </c>
      <c r="I69" s="14">
        <f t="shared" si="1"/>
        <v>57806</v>
      </c>
    </row>
    <row r="70">
      <c r="A70" s="10">
        <v>44245.0</v>
      </c>
      <c r="B70" s="1" t="s">
        <v>116</v>
      </c>
      <c r="C70" s="1" t="s">
        <v>16</v>
      </c>
      <c r="D70" s="11" t="s">
        <v>117</v>
      </c>
      <c r="E70" s="1">
        <v>607.0</v>
      </c>
      <c r="F70" s="1" t="s">
        <v>3</v>
      </c>
      <c r="G70" s="15" t="str">
        <f t="shared" si="3"/>
        <v>カンパ頂いております。</v>
      </c>
      <c r="I70" s="14">
        <f t="shared" si="1"/>
        <v>57781</v>
      </c>
    </row>
    <row r="71">
      <c r="A71" s="10">
        <v>44243.0</v>
      </c>
      <c r="B71" s="12" t="s">
        <v>118</v>
      </c>
      <c r="C71" s="1" t="s">
        <v>16</v>
      </c>
      <c r="D71" s="11" t="s">
        <v>119</v>
      </c>
      <c r="E71" s="16">
        <v>4491.0</v>
      </c>
      <c r="F71" s="1" t="s">
        <v>3</v>
      </c>
      <c r="G71" s="15" t="str">
        <f t="shared" si="3"/>
        <v>カンパ頂いております。</v>
      </c>
      <c r="I71" s="14">
        <f t="shared" si="1"/>
        <v>57174</v>
      </c>
    </row>
    <row r="72">
      <c r="A72" s="10">
        <v>44236.0</v>
      </c>
      <c r="D72" s="11" t="s">
        <v>120</v>
      </c>
      <c r="E72" s="16">
        <v>2122.0</v>
      </c>
      <c r="F72" s="1" t="s">
        <v>3</v>
      </c>
      <c r="G72" s="15" t="str">
        <f t="shared" si="3"/>
        <v>カンパ頂いております。</v>
      </c>
      <c r="I72" s="14">
        <f t="shared" si="1"/>
        <v>52683</v>
      </c>
    </row>
    <row r="73">
      <c r="A73" s="10">
        <v>44214.0</v>
      </c>
      <c r="B73" s="12" t="s">
        <v>121</v>
      </c>
      <c r="C73" s="1" t="s">
        <v>16</v>
      </c>
      <c r="D73" s="17"/>
      <c r="E73" s="16">
        <v>3000.0</v>
      </c>
      <c r="F73" s="1" t="s">
        <v>3</v>
      </c>
      <c r="G73" s="15" t="str">
        <f t="shared" si="3"/>
        <v>カンパ頂いております。</v>
      </c>
      <c r="I73" s="14">
        <f t="shared" si="1"/>
        <v>50561</v>
      </c>
      <c r="K73" s="1" t="s">
        <v>122</v>
      </c>
    </row>
    <row r="74">
      <c r="A74" s="10">
        <v>44205.0</v>
      </c>
      <c r="B74" s="1" t="s">
        <v>31</v>
      </c>
      <c r="C74" s="1" t="s">
        <v>16</v>
      </c>
      <c r="D74" s="11" t="s">
        <v>123</v>
      </c>
      <c r="E74" s="16">
        <v>5001.0</v>
      </c>
      <c r="F74" s="1" t="s">
        <v>3</v>
      </c>
      <c r="G74" s="15" t="str">
        <f t="shared" si="3"/>
        <v>カンパ頂いております。</v>
      </c>
      <c r="I74" s="14">
        <f t="shared" si="1"/>
        <v>47561</v>
      </c>
    </row>
    <row r="75">
      <c r="A75" s="10">
        <v>44191.0</v>
      </c>
      <c r="B75" s="1" t="s">
        <v>31</v>
      </c>
      <c r="C75" s="1" t="s">
        <v>16</v>
      </c>
      <c r="D75" s="11" t="s">
        <v>124</v>
      </c>
      <c r="E75" s="16">
        <v>5001.0</v>
      </c>
      <c r="F75" s="1" t="s">
        <v>3</v>
      </c>
      <c r="G75" s="15" t="str">
        <f t="shared" si="3"/>
        <v>カンパ頂いております。</v>
      </c>
      <c r="I75" s="14">
        <f t="shared" si="1"/>
        <v>42560</v>
      </c>
    </row>
    <row r="76">
      <c r="A76" s="10">
        <v>44186.0</v>
      </c>
      <c r="B76" s="12" t="s">
        <v>125</v>
      </c>
      <c r="C76" s="1" t="s">
        <v>16</v>
      </c>
      <c r="D76" s="11" t="s">
        <v>126</v>
      </c>
      <c r="E76" s="16">
        <v>2037.0</v>
      </c>
      <c r="F76" s="1" t="s">
        <v>3</v>
      </c>
      <c r="G76" s="15" t="str">
        <f t="shared" si="3"/>
        <v>カンパ頂いております。</v>
      </c>
      <c r="I76" s="14">
        <f t="shared" si="1"/>
        <v>37559</v>
      </c>
    </row>
    <row r="77">
      <c r="A77" s="10">
        <v>44167.0</v>
      </c>
      <c r="D77" s="11" t="s">
        <v>127</v>
      </c>
      <c r="E77" s="1">
        <v>192.0</v>
      </c>
      <c r="F77" s="1" t="s">
        <v>3</v>
      </c>
      <c r="G77" s="15" t="str">
        <f t="shared" si="3"/>
        <v>カンパ頂いております。</v>
      </c>
      <c r="I77" s="14">
        <f t="shared" si="1"/>
        <v>35522</v>
      </c>
    </row>
    <row r="78">
      <c r="A78" s="10">
        <v>44167.0</v>
      </c>
      <c r="B78" s="12" t="s">
        <v>22</v>
      </c>
      <c r="C78" s="1" t="s">
        <v>16</v>
      </c>
      <c r="D78" s="11" t="s">
        <v>128</v>
      </c>
      <c r="E78" s="16">
        <v>1464.0</v>
      </c>
      <c r="F78" s="1" t="s">
        <v>3</v>
      </c>
      <c r="G78" s="15" t="str">
        <f t="shared" si="3"/>
        <v>カンパ頂いております。</v>
      </c>
      <c r="I78" s="14">
        <f t="shared" si="1"/>
        <v>35330</v>
      </c>
    </row>
    <row r="79">
      <c r="A79" s="10">
        <v>44166.0</v>
      </c>
      <c r="B79" s="12" t="s">
        <v>129</v>
      </c>
      <c r="C79" s="1" t="s">
        <v>16</v>
      </c>
      <c r="D79" s="11" t="s">
        <v>130</v>
      </c>
      <c r="E79" s="1">
        <v>625.0</v>
      </c>
      <c r="F79" s="1" t="s">
        <v>3</v>
      </c>
      <c r="G79" s="15" t="str">
        <f t="shared" si="3"/>
        <v>カンパ頂いております。</v>
      </c>
      <c r="I79" s="14">
        <f t="shared" si="1"/>
        <v>33866</v>
      </c>
    </row>
    <row r="80">
      <c r="A80" s="10">
        <v>44165.0</v>
      </c>
      <c r="B80" s="12" t="s">
        <v>131</v>
      </c>
      <c r="C80" s="1" t="s">
        <v>16</v>
      </c>
      <c r="D80" s="11" t="s">
        <v>132</v>
      </c>
      <c r="E80" s="16">
        <v>1998.0</v>
      </c>
      <c r="F80" s="1" t="s">
        <v>3</v>
      </c>
      <c r="G80" s="15" t="str">
        <f t="shared" si="3"/>
        <v>カンパ頂いております。</v>
      </c>
      <c r="I80" s="14">
        <f t="shared" si="1"/>
        <v>33241</v>
      </c>
    </row>
    <row r="81">
      <c r="A81" s="10">
        <v>44165.0</v>
      </c>
      <c r="B81" s="12" t="s">
        <v>133</v>
      </c>
      <c r="C81" s="1" t="s">
        <v>16</v>
      </c>
      <c r="D81" s="11" t="s">
        <v>134</v>
      </c>
      <c r="E81" s="16">
        <v>6381.0</v>
      </c>
      <c r="F81" s="1" t="s">
        <v>3</v>
      </c>
      <c r="G81" s="15" t="str">
        <f t="shared" si="3"/>
        <v>カンパ頂いております。</v>
      </c>
      <c r="I81" s="14">
        <f t="shared" si="1"/>
        <v>31243</v>
      </c>
    </row>
    <row r="82">
      <c r="A82" s="10">
        <v>44163.0</v>
      </c>
      <c r="B82" s="1" t="s">
        <v>135</v>
      </c>
      <c r="C82" s="1" t="s">
        <v>16</v>
      </c>
      <c r="D82" s="17"/>
      <c r="E82" s="16">
        <v>2000.0</v>
      </c>
      <c r="F82" s="1" t="s">
        <v>3</v>
      </c>
      <c r="G82" s="15" t="str">
        <f t="shared" si="3"/>
        <v>カンパ頂いております。</v>
      </c>
      <c r="I82" s="14">
        <f t="shared" si="1"/>
        <v>24862</v>
      </c>
      <c r="K82" s="1" t="s">
        <v>47</v>
      </c>
    </row>
    <row r="83">
      <c r="A83" s="10">
        <v>44161.0</v>
      </c>
      <c r="B83" s="12" t="s">
        <v>136</v>
      </c>
      <c r="C83" s="1" t="s">
        <v>16</v>
      </c>
      <c r="D83" s="11" t="s">
        <v>137</v>
      </c>
      <c r="E83" s="1">
        <v>192.0</v>
      </c>
      <c r="F83" s="1" t="s">
        <v>3</v>
      </c>
      <c r="G83" s="15" t="str">
        <f t="shared" si="3"/>
        <v>カンパ頂いております。</v>
      </c>
      <c r="I83" s="14">
        <f t="shared" si="1"/>
        <v>22862</v>
      </c>
    </row>
    <row r="84">
      <c r="A84" s="10">
        <v>44146.0</v>
      </c>
      <c r="B84" s="1" t="s">
        <v>138</v>
      </c>
      <c r="C84" s="1" t="s">
        <v>16</v>
      </c>
      <c r="D84" s="11" t="s">
        <v>139</v>
      </c>
      <c r="E84" s="16">
        <v>5000.0</v>
      </c>
      <c r="F84" s="1" t="s">
        <v>3</v>
      </c>
      <c r="G84" s="15" t="str">
        <f t="shared" si="3"/>
        <v>カンパ頂いております。</v>
      </c>
      <c r="I84" s="14">
        <f t="shared" si="1"/>
        <v>22670</v>
      </c>
    </row>
    <row r="85">
      <c r="A85" s="10">
        <v>44146.0</v>
      </c>
      <c r="B85" s="12" t="s">
        <v>53</v>
      </c>
      <c r="C85" s="1" t="s">
        <v>16</v>
      </c>
      <c r="D85" s="17"/>
      <c r="E85" s="16">
        <v>2000.0</v>
      </c>
      <c r="F85" s="1" t="s">
        <v>3</v>
      </c>
      <c r="G85" s="15" t="str">
        <f t="shared" si="3"/>
        <v>カンパ頂いております。</v>
      </c>
      <c r="I85" s="14">
        <f t="shared" si="1"/>
        <v>17670</v>
      </c>
      <c r="K85" s="1" t="s">
        <v>47</v>
      </c>
    </row>
    <row r="86">
      <c r="A86" s="10">
        <v>44127.0</v>
      </c>
      <c r="B86" s="12" t="s">
        <v>129</v>
      </c>
      <c r="C86" s="1" t="s">
        <v>16</v>
      </c>
      <c r="D86" s="11" t="s">
        <v>140</v>
      </c>
      <c r="E86" s="1">
        <v>125.0</v>
      </c>
      <c r="F86" s="1" t="s">
        <v>3</v>
      </c>
      <c r="G86" s="15" t="str">
        <f t="shared" si="3"/>
        <v>カンパ頂いております。</v>
      </c>
      <c r="I86" s="14">
        <f t="shared" si="1"/>
        <v>15670</v>
      </c>
    </row>
    <row r="87">
      <c r="A87" s="10">
        <v>44142.0</v>
      </c>
      <c r="B87" s="1" t="s">
        <v>141</v>
      </c>
      <c r="C87" s="1" t="s">
        <v>16</v>
      </c>
      <c r="D87" s="11" t="s">
        <v>142</v>
      </c>
      <c r="E87" s="16">
        <v>5000.0</v>
      </c>
      <c r="F87" s="1" t="s">
        <v>3</v>
      </c>
      <c r="G87" s="15" t="str">
        <f t="shared" si="3"/>
        <v>カンパ頂いております。</v>
      </c>
      <c r="I87" s="14">
        <f t="shared" si="1"/>
        <v>15545</v>
      </c>
    </row>
    <row r="88">
      <c r="A88" s="10">
        <v>44111.0</v>
      </c>
      <c r="B88" s="12" t="s">
        <v>125</v>
      </c>
      <c r="C88" s="1" t="s">
        <v>16</v>
      </c>
      <c r="D88" s="11" t="s">
        <v>143</v>
      </c>
      <c r="E88" s="16">
        <v>1483.0</v>
      </c>
      <c r="F88" s="1" t="s">
        <v>3</v>
      </c>
      <c r="G88" s="15" t="str">
        <f t="shared" si="3"/>
        <v>カンパ頂いております。</v>
      </c>
      <c r="I88" s="14">
        <f t="shared" si="1"/>
        <v>10545</v>
      </c>
    </row>
    <row r="89">
      <c r="A89" s="10">
        <v>44105.0</v>
      </c>
      <c r="B89" s="12" t="s">
        <v>133</v>
      </c>
      <c r="C89" s="1" t="s">
        <v>16</v>
      </c>
      <c r="D89" s="11" t="s">
        <v>142</v>
      </c>
      <c r="E89" s="16">
        <v>5000.0</v>
      </c>
      <c r="F89" s="1" t="s">
        <v>3</v>
      </c>
      <c r="G89" s="15" t="str">
        <f t="shared" si="3"/>
        <v>カンパ頂いております。</v>
      </c>
      <c r="I89" s="14">
        <f t="shared" si="1"/>
        <v>9062</v>
      </c>
    </row>
    <row r="90">
      <c r="A90" s="10">
        <v>44104.0</v>
      </c>
      <c r="B90" s="1" t="s">
        <v>144</v>
      </c>
      <c r="C90" s="1" t="s">
        <v>16</v>
      </c>
      <c r="D90" s="11" t="s">
        <v>142</v>
      </c>
      <c r="E90" s="16">
        <v>3000.0</v>
      </c>
      <c r="F90" s="1" t="s">
        <v>3</v>
      </c>
      <c r="G90" s="15" t="str">
        <f t="shared" si="3"/>
        <v>カンパ頂いております。</v>
      </c>
      <c r="I90" s="14">
        <f t="shared" si="1"/>
        <v>4062</v>
      </c>
    </row>
    <row r="91">
      <c r="A91" s="10">
        <v>44097.0</v>
      </c>
      <c r="B91" s="1" t="s">
        <v>145</v>
      </c>
      <c r="C91" s="1" t="s">
        <v>16</v>
      </c>
      <c r="D91" s="11" t="s">
        <v>146</v>
      </c>
      <c r="E91" s="1">
        <v>401.0</v>
      </c>
      <c r="F91" s="1" t="s">
        <v>3</v>
      </c>
      <c r="G91" s="15" t="str">
        <f t="shared" si="3"/>
        <v>カンパ頂いております。</v>
      </c>
      <c r="I91" s="15">
        <f t="shared" si="1"/>
        <v>1062</v>
      </c>
    </row>
    <row r="92">
      <c r="A92" s="10">
        <v>44094.0</v>
      </c>
      <c r="D92" s="11" t="s">
        <v>147</v>
      </c>
      <c r="E92" s="1">
        <v>661.0</v>
      </c>
      <c r="F92" s="1" t="s">
        <v>3</v>
      </c>
      <c r="G92" s="15" t="str">
        <f t="shared" si="3"/>
        <v>カンパ頂いております。</v>
      </c>
      <c r="I92" s="15">
        <f t="shared" si="1"/>
        <v>661</v>
      </c>
    </row>
    <row r="93">
      <c r="D93" s="17"/>
    </row>
    <row r="94">
      <c r="D94" s="17"/>
    </row>
    <row r="95">
      <c r="D95" s="17"/>
    </row>
    <row r="96">
      <c r="D96" s="17"/>
    </row>
    <row r="97">
      <c r="D97" s="17"/>
    </row>
    <row r="98">
      <c r="D98" s="17"/>
    </row>
    <row r="99">
      <c r="D99" s="17"/>
    </row>
    <row r="100">
      <c r="D100" s="17"/>
    </row>
    <row r="101">
      <c r="D101" s="17"/>
    </row>
    <row r="102">
      <c r="D102" s="17"/>
    </row>
    <row r="103">
      <c r="D103" s="17"/>
    </row>
    <row r="104">
      <c r="D104" s="17"/>
    </row>
    <row r="105">
      <c r="D105" s="17"/>
    </row>
    <row r="106">
      <c r="D106" s="17"/>
    </row>
    <row r="107">
      <c r="D107" s="17"/>
    </row>
    <row r="108">
      <c r="D108" s="17"/>
    </row>
    <row r="109">
      <c r="D109" s="17"/>
    </row>
    <row r="110">
      <c r="D110" s="17"/>
    </row>
    <row r="111">
      <c r="D111" s="17"/>
    </row>
    <row r="112">
      <c r="D112" s="17"/>
    </row>
    <row r="113">
      <c r="D113" s="17"/>
    </row>
    <row r="114">
      <c r="D114" s="17"/>
    </row>
    <row r="115">
      <c r="D115" s="17"/>
    </row>
    <row r="116">
      <c r="D116" s="17"/>
    </row>
    <row r="117">
      <c r="D117" s="17"/>
    </row>
    <row r="118">
      <c r="D118" s="17"/>
    </row>
    <row r="119">
      <c r="D119" s="17"/>
    </row>
    <row r="120">
      <c r="D120" s="17"/>
    </row>
    <row r="121">
      <c r="D121" s="17"/>
    </row>
    <row r="122">
      <c r="D122" s="17"/>
    </row>
    <row r="123">
      <c r="D123" s="17"/>
    </row>
    <row r="124">
      <c r="D124" s="17"/>
    </row>
    <row r="125">
      <c r="D125" s="17"/>
    </row>
    <row r="126">
      <c r="D126" s="17"/>
    </row>
    <row r="127">
      <c r="D127" s="17"/>
    </row>
    <row r="128">
      <c r="D128" s="17"/>
    </row>
    <row r="129">
      <c r="D129" s="17"/>
    </row>
    <row r="130">
      <c r="D130" s="17"/>
    </row>
    <row r="131">
      <c r="D131" s="17"/>
    </row>
    <row r="132">
      <c r="D132" s="17"/>
    </row>
    <row r="133">
      <c r="D133" s="17"/>
    </row>
    <row r="134">
      <c r="D134" s="17"/>
    </row>
    <row r="135">
      <c r="D135" s="17"/>
    </row>
    <row r="136">
      <c r="D136" s="17"/>
    </row>
    <row r="137">
      <c r="D137" s="17"/>
    </row>
    <row r="138">
      <c r="D138" s="17"/>
    </row>
    <row r="139">
      <c r="D139" s="17"/>
    </row>
    <row r="140">
      <c r="D140" s="17"/>
    </row>
    <row r="141">
      <c r="D141" s="17"/>
    </row>
    <row r="142">
      <c r="D142" s="17"/>
    </row>
    <row r="143">
      <c r="D143" s="17"/>
    </row>
    <row r="144">
      <c r="D144" s="17"/>
    </row>
    <row r="145">
      <c r="D145" s="17"/>
    </row>
    <row r="146">
      <c r="D146" s="17"/>
    </row>
    <row r="147">
      <c r="D147" s="17"/>
    </row>
    <row r="148">
      <c r="D148" s="17"/>
    </row>
    <row r="149">
      <c r="D149" s="17"/>
    </row>
    <row r="150">
      <c r="D150" s="17"/>
    </row>
    <row r="151">
      <c r="D151" s="17"/>
    </row>
    <row r="152">
      <c r="D152" s="17"/>
    </row>
    <row r="153">
      <c r="D153" s="17"/>
    </row>
    <row r="154">
      <c r="D154" s="17"/>
    </row>
    <row r="155">
      <c r="D155" s="17"/>
    </row>
    <row r="156">
      <c r="D156" s="17"/>
    </row>
    <row r="157">
      <c r="D157" s="17"/>
    </row>
    <row r="158">
      <c r="D158" s="17"/>
    </row>
    <row r="159">
      <c r="D159" s="17"/>
    </row>
    <row r="160">
      <c r="D160" s="17"/>
    </row>
    <row r="161">
      <c r="D161" s="17"/>
    </row>
    <row r="162">
      <c r="D162" s="17"/>
    </row>
    <row r="163">
      <c r="D163" s="17"/>
    </row>
    <row r="164">
      <c r="D164" s="17"/>
    </row>
    <row r="165">
      <c r="D165" s="17"/>
    </row>
    <row r="166">
      <c r="D166" s="17"/>
    </row>
    <row r="167">
      <c r="D167" s="17"/>
    </row>
    <row r="168">
      <c r="D168" s="17"/>
    </row>
    <row r="169">
      <c r="D169" s="17"/>
    </row>
    <row r="170">
      <c r="D170" s="17"/>
    </row>
    <row r="171">
      <c r="D171" s="17"/>
    </row>
    <row r="172">
      <c r="D172" s="17"/>
    </row>
    <row r="173">
      <c r="D173" s="17"/>
    </row>
    <row r="174">
      <c r="D174" s="17"/>
    </row>
    <row r="175">
      <c r="D175" s="17"/>
    </row>
    <row r="176">
      <c r="D176" s="17"/>
    </row>
    <row r="177">
      <c r="D177" s="17"/>
    </row>
    <row r="178">
      <c r="D178" s="17"/>
    </row>
    <row r="179">
      <c r="D179" s="17"/>
    </row>
    <row r="180">
      <c r="D180" s="17"/>
    </row>
    <row r="181">
      <c r="D181" s="17"/>
    </row>
    <row r="182">
      <c r="D182" s="17"/>
    </row>
    <row r="183">
      <c r="D183" s="17"/>
    </row>
    <row r="184">
      <c r="D184" s="17"/>
    </row>
    <row r="185">
      <c r="D185" s="17"/>
    </row>
    <row r="186">
      <c r="D186" s="17"/>
    </row>
    <row r="187">
      <c r="D187" s="17"/>
    </row>
    <row r="188">
      <c r="D188" s="17"/>
    </row>
  </sheetData>
  <hyperlinks>
    <hyperlink r:id="rId1" ref="D3"/>
    <hyperlink r:id="rId2" ref="B5"/>
    <hyperlink r:id="rId3" ref="B6"/>
    <hyperlink r:id="rId4" ref="L6"/>
    <hyperlink r:id="rId5" ref="B7"/>
    <hyperlink r:id="rId6" ref="L7"/>
    <hyperlink r:id="rId7" ref="B8"/>
    <hyperlink r:id="rId8" ref="L8"/>
    <hyperlink r:id="rId9" ref="B9"/>
    <hyperlink r:id="rId10" ref="L9"/>
    <hyperlink r:id="rId11" ref="L10"/>
    <hyperlink r:id="rId12" ref="B11"/>
    <hyperlink r:id="rId13" ref="L11"/>
    <hyperlink r:id="rId14" ref="B13"/>
    <hyperlink r:id="rId15" ref="D13"/>
    <hyperlink r:id="rId16" ref="B14"/>
    <hyperlink r:id="rId17" location="gid=0" ref="L14"/>
    <hyperlink r:id="rId18" ref="B16"/>
    <hyperlink r:id="rId19" ref="B17"/>
    <hyperlink r:id="rId20" ref="B18"/>
    <hyperlink r:id="rId21" ref="B19"/>
    <hyperlink r:id="rId22" ref="B20"/>
    <hyperlink r:id="rId23" ref="L20"/>
    <hyperlink r:id="rId24" ref="B22"/>
    <hyperlink r:id="rId25" ref="B23"/>
    <hyperlink r:id="rId26" ref="B26"/>
    <hyperlink r:id="rId27" ref="B27"/>
    <hyperlink r:id="rId28" ref="B28"/>
    <hyperlink r:id="rId29" ref="L28"/>
    <hyperlink r:id="rId30" ref="B31"/>
    <hyperlink r:id="rId31" ref="B32"/>
    <hyperlink r:id="rId32" ref="B33"/>
    <hyperlink r:id="rId33" ref="B34"/>
    <hyperlink r:id="rId34" ref="B37"/>
    <hyperlink r:id="rId35" ref="B39"/>
    <hyperlink r:id="rId36" ref="B41"/>
    <hyperlink r:id="rId37" ref="B47"/>
    <hyperlink r:id="rId38" ref="B48"/>
    <hyperlink r:id="rId39" ref="B51"/>
    <hyperlink r:id="rId40" ref="B53"/>
    <hyperlink r:id="rId41" ref="B54"/>
    <hyperlink r:id="rId42" ref="B57"/>
    <hyperlink r:id="rId43" ref="B58"/>
    <hyperlink r:id="rId44" ref="B59"/>
    <hyperlink r:id="rId45" ref="B60"/>
    <hyperlink r:id="rId46" ref="B61"/>
    <hyperlink r:id="rId47" ref="B64"/>
    <hyperlink r:id="rId48" ref="B71"/>
    <hyperlink r:id="rId49" ref="B73"/>
    <hyperlink r:id="rId50" ref="B76"/>
    <hyperlink r:id="rId51" ref="B78"/>
    <hyperlink r:id="rId52" ref="B79"/>
    <hyperlink r:id="rId53" ref="B80"/>
    <hyperlink r:id="rId54" ref="B81"/>
    <hyperlink r:id="rId55" ref="B83"/>
    <hyperlink r:id="rId56" ref="B85"/>
    <hyperlink r:id="rId57" ref="B86"/>
    <hyperlink r:id="rId58" ref="B88"/>
    <hyperlink r:id="rId59" ref="B89"/>
  </hyperlinks>
  <drawing r:id="rId6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3" max="3" width="43.13"/>
    <col customWidth="1" min="5" max="5" width="36.25"/>
  </cols>
  <sheetData>
    <row r="1">
      <c r="A1" s="19" t="s">
        <v>148</v>
      </c>
      <c r="B1" s="19" t="s">
        <v>149</v>
      </c>
      <c r="C1" s="19"/>
      <c r="D1" s="19" t="s">
        <v>150</v>
      </c>
      <c r="E1" s="19"/>
      <c r="F1" s="19" t="s">
        <v>151</v>
      </c>
      <c r="G1" s="7">
        <f>F3</f>
        <v>-536914</v>
      </c>
    </row>
    <row r="2">
      <c r="A2" s="19" t="s">
        <v>5</v>
      </c>
      <c r="B2" s="19" t="s">
        <v>152</v>
      </c>
      <c r="C2" s="19" t="s">
        <v>153</v>
      </c>
      <c r="D2" s="19" t="s">
        <v>152</v>
      </c>
      <c r="E2" s="19" t="s">
        <v>153</v>
      </c>
      <c r="F2" s="19" t="s">
        <v>154</v>
      </c>
    </row>
    <row r="3">
      <c r="A3" s="20">
        <v>45045.0</v>
      </c>
      <c r="B3" s="21">
        <f>'カンパ'!I1</f>
        <v>273626</v>
      </c>
      <c r="C3" s="22" t="s">
        <v>155</v>
      </c>
      <c r="D3" s="23"/>
      <c r="E3" s="19"/>
      <c r="F3" s="24">
        <f t="shared" ref="F3:F12" si="1">B3-D3+F4</f>
        <v>-536914</v>
      </c>
    </row>
    <row r="4">
      <c r="A4" s="25" t="s">
        <v>156</v>
      </c>
      <c r="B4" s="19"/>
      <c r="C4" s="26" t="s">
        <v>157</v>
      </c>
      <c r="D4" s="27"/>
      <c r="E4" s="22" t="s">
        <v>158</v>
      </c>
      <c r="F4" s="24">
        <f t="shared" si="1"/>
        <v>-810540</v>
      </c>
    </row>
    <row r="5">
      <c r="B5" s="19"/>
      <c r="C5" s="26" t="s">
        <v>159</v>
      </c>
      <c r="D5" s="28">
        <v>37320.0</v>
      </c>
      <c r="E5" s="22" t="s">
        <v>160</v>
      </c>
      <c r="F5" s="24">
        <f t="shared" si="1"/>
        <v>-810540</v>
      </c>
    </row>
    <row r="6">
      <c r="A6" s="20">
        <v>45036.0</v>
      </c>
      <c r="B6" s="19"/>
      <c r="C6" s="1" t="s">
        <v>161</v>
      </c>
      <c r="D6" s="28">
        <f>'配送部'!F4*(-1)</f>
        <v>74299</v>
      </c>
      <c r="E6" s="22" t="s">
        <v>160</v>
      </c>
      <c r="F6" s="24">
        <f t="shared" si="1"/>
        <v>-773220</v>
      </c>
    </row>
    <row r="7">
      <c r="A7" s="20">
        <v>44940.0</v>
      </c>
      <c r="B7" s="19"/>
      <c r="D7" s="28">
        <v>290527.0</v>
      </c>
      <c r="E7" s="12" t="s">
        <v>162</v>
      </c>
      <c r="F7" s="24">
        <f t="shared" si="1"/>
        <v>-698921</v>
      </c>
    </row>
    <row r="8">
      <c r="A8" s="20">
        <v>44658.0</v>
      </c>
      <c r="B8" s="19"/>
      <c r="D8" s="28">
        <v>67634.0</v>
      </c>
      <c r="E8" s="29" t="s">
        <v>57</v>
      </c>
      <c r="F8" s="24">
        <f t="shared" si="1"/>
        <v>-408394</v>
      </c>
    </row>
    <row r="9">
      <c r="A9" s="10">
        <v>44461.0</v>
      </c>
      <c r="D9" s="16">
        <v>196580.0</v>
      </c>
      <c r="E9" s="12" t="s">
        <v>163</v>
      </c>
      <c r="F9" s="24">
        <f t="shared" si="1"/>
        <v>-340760</v>
      </c>
    </row>
    <row r="10">
      <c r="A10" s="10">
        <v>44288.0</v>
      </c>
      <c r="D10" s="16">
        <v>74330.0</v>
      </c>
      <c r="E10" s="12" t="s">
        <v>164</v>
      </c>
      <c r="F10" s="24">
        <f t="shared" si="1"/>
        <v>-144180</v>
      </c>
    </row>
    <row r="11">
      <c r="A11" s="10">
        <v>44166.0</v>
      </c>
      <c r="D11" s="16">
        <v>40000.0</v>
      </c>
      <c r="E11" s="12" t="s">
        <v>165</v>
      </c>
      <c r="F11" s="24">
        <f t="shared" si="1"/>
        <v>-69850</v>
      </c>
    </row>
    <row r="12">
      <c r="A12" s="10">
        <v>44113.0</v>
      </c>
      <c r="D12" s="16">
        <v>29850.0</v>
      </c>
      <c r="E12" s="12" t="s">
        <v>166</v>
      </c>
      <c r="F12" s="24">
        <f t="shared" si="1"/>
        <v>-29850</v>
      </c>
    </row>
    <row r="15">
      <c r="C15" s="8"/>
    </row>
  </sheetData>
  <hyperlinks>
    <hyperlink r:id="rId1" ref="C4"/>
    <hyperlink r:id="rId2" location="gid=0" ref="C5"/>
    <hyperlink r:id="rId3" ref="E7"/>
    <hyperlink r:id="rId4" ref="E8"/>
    <hyperlink r:id="rId5" ref="E9"/>
    <hyperlink r:id="rId6" ref="E10"/>
    <hyperlink r:id="rId7" ref="E11"/>
    <hyperlink r:id="rId8" ref="E12"/>
  </hyperlink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3" max="3" width="27.5"/>
    <col customWidth="1" min="5" max="5" width="24.88"/>
  </cols>
  <sheetData>
    <row r="1">
      <c r="A1" s="22" t="s">
        <v>167</v>
      </c>
      <c r="B1" s="19" t="s">
        <v>149</v>
      </c>
      <c r="C1" s="19"/>
      <c r="D1" s="19" t="s">
        <v>150</v>
      </c>
      <c r="E1" s="19"/>
      <c r="F1" s="19" t="s">
        <v>151</v>
      </c>
      <c r="G1" s="30">
        <f>SUM(B:B)-SUM(D:D)</f>
        <v>-74299</v>
      </c>
    </row>
    <row r="2">
      <c r="A2" s="19" t="s">
        <v>5</v>
      </c>
      <c r="B2" s="19" t="s">
        <v>152</v>
      </c>
      <c r="C2" s="19" t="s">
        <v>153</v>
      </c>
      <c r="D2" s="19" t="s">
        <v>152</v>
      </c>
      <c r="E2" s="19" t="s">
        <v>153</v>
      </c>
      <c r="F2" s="19" t="s">
        <v>154</v>
      </c>
      <c r="G2" s="1" t="s">
        <v>168</v>
      </c>
    </row>
    <row r="3">
      <c r="A3" s="1" t="s">
        <v>11</v>
      </c>
      <c r="B3" s="1"/>
      <c r="C3" s="12" t="s">
        <v>169</v>
      </c>
      <c r="D3" s="16"/>
      <c r="E3" s="1"/>
      <c r="F3" s="31"/>
      <c r="G3" s="1"/>
      <c r="I3" s="1"/>
      <c r="J3" s="1"/>
    </row>
    <row r="4">
      <c r="A4" s="10">
        <v>45030.0</v>
      </c>
      <c r="B4" s="1"/>
      <c r="C4" s="1"/>
      <c r="D4" s="16">
        <v>5000.0</v>
      </c>
      <c r="E4" s="1" t="s">
        <v>170</v>
      </c>
      <c r="F4" s="30">
        <f t="shared" ref="F4:F22" si="1">B4-D4+F5</f>
        <v>-74299</v>
      </c>
      <c r="G4" s="32" t="s">
        <v>171</v>
      </c>
      <c r="I4" s="1"/>
      <c r="J4" s="1"/>
    </row>
    <row r="5">
      <c r="A5" s="10">
        <v>45020.0</v>
      </c>
      <c r="B5" s="1"/>
      <c r="C5" s="1"/>
      <c r="D5" s="16">
        <v>2417.0</v>
      </c>
      <c r="E5" s="1" t="s">
        <v>172</v>
      </c>
      <c r="F5" s="30">
        <f t="shared" si="1"/>
        <v>-69299</v>
      </c>
      <c r="G5" s="32" t="s">
        <v>173</v>
      </c>
      <c r="I5" s="1"/>
      <c r="J5" s="1"/>
    </row>
    <row r="6">
      <c r="A6" s="10">
        <v>45013.0</v>
      </c>
      <c r="B6" s="1">
        <f>158+185</f>
        <v>343</v>
      </c>
      <c r="C6" s="1" t="s">
        <v>174</v>
      </c>
      <c r="D6" s="16"/>
      <c r="E6" s="1"/>
      <c r="F6" s="30">
        <f t="shared" si="1"/>
        <v>-66882</v>
      </c>
      <c r="G6" s="1"/>
      <c r="I6" s="1"/>
      <c r="J6" s="1"/>
    </row>
    <row r="7">
      <c r="A7" s="10">
        <v>45003.0</v>
      </c>
      <c r="B7" s="1"/>
      <c r="C7" s="1"/>
      <c r="D7" s="16">
        <v>185.0</v>
      </c>
      <c r="E7" s="1" t="s">
        <v>175</v>
      </c>
      <c r="F7" s="30">
        <f t="shared" si="1"/>
        <v>-67225</v>
      </c>
      <c r="G7" s="1" t="s">
        <v>176</v>
      </c>
      <c r="I7" s="1"/>
      <c r="J7" s="1"/>
    </row>
    <row r="8">
      <c r="A8" s="10">
        <v>45000.0</v>
      </c>
      <c r="B8" s="1"/>
      <c r="C8" s="1"/>
      <c r="D8" s="16">
        <v>185.0</v>
      </c>
      <c r="E8" s="1" t="s">
        <v>175</v>
      </c>
      <c r="F8" s="30">
        <f t="shared" si="1"/>
        <v>-67040</v>
      </c>
      <c r="G8" s="1" t="s">
        <v>177</v>
      </c>
      <c r="I8" s="1"/>
      <c r="J8" s="1"/>
    </row>
    <row r="9">
      <c r="A9" s="10">
        <v>44982.0</v>
      </c>
      <c r="B9" s="1">
        <v>910.0</v>
      </c>
      <c r="C9" s="1" t="s">
        <v>178</v>
      </c>
      <c r="D9" s="16">
        <v>94.0</v>
      </c>
      <c r="E9" s="1" t="s">
        <v>179</v>
      </c>
      <c r="F9" s="30">
        <f t="shared" si="1"/>
        <v>-66855</v>
      </c>
      <c r="G9" s="1"/>
      <c r="I9" s="1"/>
      <c r="J9" s="1"/>
    </row>
    <row r="10">
      <c r="A10" s="10">
        <v>44978.0</v>
      </c>
      <c r="B10" s="1"/>
      <c r="C10" s="1"/>
      <c r="D10" s="16">
        <v>2238.0</v>
      </c>
      <c r="E10" s="1" t="s">
        <v>170</v>
      </c>
      <c r="F10" s="30">
        <f t="shared" si="1"/>
        <v>-67671</v>
      </c>
      <c r="G10" s="1" t="s">
        <v>180</v>
      </c>
      <c r="I10" s="1"/>
      <c r="J10" s="1"/>
    </row>
    <row r="11">
      <c r="A11" s="10">
        <v>44977.0</v>
      </c>
      <c r="B11" s="1"/>
      <c r="C11" s="1"/>
      <c r="D11" s="16">
        <v>185.0</v>
      </c>
      <c r="E11" s="1" t="s">
        <v>175</v>
      </c>
      <c r="F11" s="30">
        <f t="shared" si="1"/>
        <v>-65433</v>
      </c>
      <c r="G11" s="1" t="s">
        <v>181</v>
      </c>
      <c r="I11" s="1"/>
      <c r="J11" s="1"/>
    </row>
    <row r="12">
      <c r="A12" s="10">
        <v>44976.0</v>
      </c>
      <c r="B12" s="1"/>
      <c r="C12" s="1"/>
      <c r="D12" s="16">
        <v>185.0</v>
      </c>
      <c r="E12" s="1" t="s">
        <v>175</v>
      </c>
      <c r="F12" s="30">
        <f t="shared" si="1"/>
        <v>-65248</v>
      </c>
      <c r="G12" s="1" t="s">
        <v>181</v>
      </c>
      <c r="I12" s="1"/>
      <c r="J12" s="1"/>
    </row>
    <row r="13">
      <c r="A13" s="10">
        <v>44968.0</v>
      </c>
      <c r="B13" s="1">
        <v>452.0</v>
      </c>
      <c r="C13" s="1" t="s">
        <v>181</v>
      </c>
      <c r="D13" s="16">
        <v>69.0</v>
      </c>
      <c r="E13" s="1" t="s">
        <v>179</v>
      </c>
      <c r="F13" s="30">
        <f t="shared" si="1"/>
        <v>-65063</v>
      </c>
      <c r="G13" s="1"/>
      <c r="I13" s="1"/>
      <c r="J13" s="1"/>
    </row>
    <row r="14">
      <c r="A14" s="10">
        <v>44967.0</v>
      </c>
      <c r="B14" s="1">
        <v>452.0</v>
      </c>
      <c r="C14" s="1" t="s">
        <v>181</v>
      </c>
      <c r="D14" s="16">
        <v>69.0</v>
      </c>
      <c r="E14" s="1" t="s">
        <v>179</v>
      </c>
      <c r="F14" s="30">
        <f t="shared" si="1"/>
        <v>-65446</v>
      </c>
      <c r="G14" s="1"/>
      <c r="I14" s="1"/>
      <c r="J14" s="1"/>
    </row>
    <row r="15">
      <c r="A15" s="10">
        <v>44966.0</v>
      </c>
      <c r="D15" s="16">
        <v>11000.0</v>
      </c>
      <c r="E15" s="1" t="s">
        <v>182</v>
      </c>
      <c r="F15" s="30">
        <f t="shared" si="1"/>
        <v>-65829</v>
      </c>
      <c r="G15" s="1" t="s">
        <v>183</v>
      </c>
      <c r="I15" s="1"/>
      <c r="J15" s="1"/>
    </row>
    <row r="16">
      <c r="A16" s="10">
        <v>44966.0</v>
      </c>
      <c r="D16" s="16">
        <v>17800.0</v>
      </c>
      <c r="E16" s="1" t="s">
        <v>184</v>
      </c>
      <c r="F16" s="30">
        <f t="shared" si="1"/>
        <v>-54829</v>
      </c>
      <c r="G16" s="1" t="s">
        <v>185</v>
      </c>
      <c r="I16" s="1"/>
      <c r="J16" s="1"/>
    </row>
    <row r="17">
      <c r="A17" s="10">
        <v>44962.0</v>
      </c>
      <c r="D17" s="16">
        <v>185.0</v>
      </c>
      <c r="E17" s="1" t="s">
        <v>175</v>
      </c>
      <c r="F17" s="30">
        <f t="shared" si="1"/>
        <v>-37029</v>
      </c>
      <c r="G17" s="1" t="s">
        <v>181</v>
      </c>
      <c r="I17" s="1"/>
      <c r="J17" s="1"/>
    </row>
    <row r="18">
      <c r="A18" s="10">
        <v>44957.0</v>
      </c>
      <c r="D18" s="16">
        <v>753.0</v>
      </c>
      <c r="E18" s="1" t="s">
        <v>186</v>
      </c>
      <c r="F18" s="30">
        <f t="shared" si="1"/>
        <v>-36844</v>
      </c>
      <c r="G18" s="1" t="s">
        <v>187</v>
      </c>
      <c r="I18" s="1"/>
      <c r="J18" s="32" t="s">
        <v>188</v>
      </c>
    </row>
    <row r="19">
      <c r="A19" s="10">
        <v>44952.0</v>
      </c>
      <c r="D19" s="16">
        <v>2887.0</v>
      </c>
      <c r="E19" s="1" t="s">
        <v>189</v>
      </c>
      <c r="F19" s="30">
        <f t="shared" si="1"/>
        <v>-36091</v>
      </c>
      <c r="G19" s="1" t="s">
        <v>190</v>
      </c>
      <c r="I19" s="1"/>
    </row>
    <row r="20">
      <c r="A20" s="10">
        <v>44936.0</v>
      </c>
      <c r="D20" s="16">
        <v>17800.0</v>
      </c>
      <c r="E20" s="1" t="s">
        <v>191</v>
      </c>
      <c r="F20" s="30">
        <f t="shared" si="1"/>
        <v>-33204</v>
      </c>
      <c r="G20" s="1" t="s">
        <v>185</v>
      </c>
      <c r="I20" s="1"/>
    </row>
    <row r="21">
      <c r="A21" s="10">
        <v>44923.0</v>
      </c>
      <c r="D21" s="16">
        <v>4928.0</v>
      </c>
      <c r="E21" s="1" t="s">
        <v>192</v>
      </c>
      <c r="F21" s="30">
        <f t="shared" si="1"/>
        <v>-15404</v>
      </c>
      <c r="G21" s="32" t="s">
        <v>193</v>
      </c>
      <c r="I21" s="32" t="s">
        <v>194</v>
      </c>
    </row>
    <row r="22">
      <c r="A22" s="10">
        <v>44923.0</v>
      </c>
      <c r="D22" s="16">
        <v>10476.0</v>
      </c>
      <c r="E22" s="1" t="s">
        <v>195</v>
      </c>
      <c r="F22" s="30">
        <f t="shared" si="1"/>
        <v>-10476</v>
      </c>
      <c r="G22" s="12" t="s">
        <v>196</v>
      </c>
      <c r="I22" s="12" t="s">
        <v>197</v>
      </c>
    </row>
    <row r="32">
      <c r="E32" s="33"/>
    </row>
  </sheetData>
  <hyperlinks>
    <hyperlink r:id="rId1" location="gid=675354500" ref="C3"/>
    <hyperlink r:id="rId2" ref="G4"/>
    <hyperlink r:id="rId3" ref="G5"/>
    <hyperlink r:id="rId4" ref="J18"/>
    <hyperlink r:id="rId5" ref="G21"/>
    <hyperlink r:id="rId6" ref="I21"/>
    <hyperlink r:id="rId7" ref="G22"/>
    <hyperlink r:id="rId8" ref="I22"/>
  </hyperlinks>
  <drawing r:id="rId9"/>
</worksheet>
</file>